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o365ucr.sharepoint.com/teams/RPB/Shared Documents/General/RPB/Oracle Budget/Smartview Upload Backup/ITFs/FY26/02 AUG/Journal/"/>
    </mc:Choice>
  </mc:AlternateContent>
  <xr:revisionPtr revIDLastSave="0" documentId="8_{12221554-0DDC-4931-97F3-4886B92D833C}" xr6:coauthVersionLast="47" xr6:coauthVersionMax="47" xr10:uidLastSave="{00000000-0000-0000-0000-000000000000}"/>
  <bookViews>
    <workbookView xWindow="-120" yWindow="-120" windowWidth="38640" windowHeight="21240" xr2:uid="{33D7503A-AC80-462C-AB04-1138B74AE71B}"/>
  </bookViews>
  <sheets>
    <sheet name="Report For Distribution" sheetId="1" r:id="rId1"/>
  </sheets>
  <externalReferences>
    <externalReference r:id="rId2"/>
  </externalReferences>
  <definedNames>
    <definedName name="_xlnm._FilterDatabase" localSheetId="0" hidden="1">'Report For Distribution'!$A$1:$Q$18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1" l="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<sst xmlns="http://schemas.openxmlformats.org/spreadsheetml/2006/main" count="365" uniqueCount="159">
  <si>
    <t>Org</t>
  </si>
  <si>
    <t>Ledger</t>
  </si>
  <si>
    <t>Account Level E</t>
  </si>
  <si>
    <t>Dept</t>
  </si>
  <si>
    <t>Fund Level D</t>
  </si>
  <si>
    <t>Function</t>
  </si>
  <si>
    <t>Program</t>
  </si>
  <si>
    <t>Flex1</t>
  </si>
  <si>
    <t>Flex2</t>
  </si>
  <si>
    <t>Project</t>
  </si>
  <si>
    <t>Descr</t>
  </si>
  <si>
    <t>Budget</t>
  </si>
  <si>
    <t>Trans Date</t>
  </si>
  <si>
    <t>Doc#</t>
  </si>
  <si>
    <t>Campus</t>
  </si>
  <si>
    <t>ITF Month</t>
  </si>
  <si>
    <t>Explanation</t>
  </si>
  <si>
    <t>Temp</t>
  </si>
  <si>
    <t>BC75</t>
  </si>
  <si>
    <t>A02043</t>
  </si>
  <si>
    <t>69085</t>
  </si>
  <si>
    <t>43</t>
  </si>
  <si>
    <t>000</t>
  </si>
  <si>
    <t>D02090UCP2</t>
  </si>
  <si>
    <t>F0009060</t>
  </si>
  <si>
    <t>No Project</t>
  </si>
  <si>
    <t xml:space="preserve">UCOP CCSR Funds for           </t>
  </si>
  <si>
    <t>S1286</t>
  </si>
  <si>
    <t>UCOP</t>
  </si>
  <si>
    <t>Aug</t>
  </si>
  <si>
    <t>FY25-26. UCR Campus Climate Systemwide Research grant, $5K RITM0489714. FY25-26. Transfer $5K to UCR for the Campus Climate Systemwide Research grant UCOP COA: 20565-69413-7012017-780055-721-000-0000000-000000-00000-000000-000000 UCOP Contact: Lorrel</t>
  </si>
  <si>
    <t>A01918</t>
  </si>
  <si>
    <t>19900</t>
  </si>
  <si>
    <t>44</t>
  </si>
  <si>
    <t>D01002CALB</t>
  </si>
  <si>
    <t>F0031761</t>
  </si>
  <si>
    <t xml:space="preserve">F:UCI Cal Bridge              </t>
  </si>
  <si>
    <t>S1181</t>
  </si>
  <si>
    <t>UCI</t>
  </si>
  <si>
    <t xml:space="preserve">UCI Cal Bridge ITF to UCR Cal-Bridge transfer to UCR for Mariam Salloum .5 months of summer salary for a total of $10,517.98 NO FINANCIAL JOURNAL REQUIRED_MUST BE EXPENSE CLAIMED                                                                        </t>
  </si>
  <si>
    <t>A01009</t>
  </si>
  <si>
    <t>40</t>
  </si>
  <si>
    <t>D01002ICEX</t>
  </si>
  <si>
    <t>F0217901</t>
  </si>
  <si>
    <t xml:space="preserve">Jiamin Zhang                  </t>
  </si>
  <si>
    <t>S1205</t>
  </si>
  <si>
    <t>UCD</t>
  </si>
  <si>
    <t xml:space="preserve">2025 UC Professors of Teaching Conference We received a registration submission from Jiamin Zhang and Amanda Rupiper, who will be attending the 2025 UC Professors of Teaching Conference at UC Davis on June 20 - 21, 2025. The registration fee is $75. </t>
  </si>
  <si>
    <t>F0038257</t>
  </si>
  <si>
    <t>A01010</t>
  </si>
  <si>
    <t>No Flex1</t>
  </si>
  <si>
    <t>No Flex2</t>
  </si>
  <si>
    <t xml:space="preserve">Dmytro Zagrebelnyy            </t>
  </si>
  <si>
    <t>S1253</t>
  </si>
  <si>
    <t>UCSD</t>
  </si>
  <si>
    <t>2025 UC Professors of Teaching Conference We received a registration submission from Dmytro Zagrebelnyy, who attended the 2025 UC Professors of Teaching Conference at UC Davis on June 20 - 21, 2025. The registration fee is $75. UC Davis is requesting</t>
  </si>
  <si>
    <t>A01004</t>
  </si>
  <si>
    <t>F0006484</t>
  </si>
  <si>
    <t xml:space="preserve">M23PL6076-Rtn Funds           </t>
  </si>
  <si>
    <t>S1287</t>
  </si>
  <si>
    <t>M23PL6076 UCOP Grant - UCR PI: C. Schroeder Project Period 1/1/2023-12/31/2024 Award Amount: $300,000 (Returning unused funds $4964) M23PL6076 UCOP Grant - PI C. Schroeder (UCR) - UCR sending $4964 of unspent funds back to UCOP. Of the return of fund</t>
  </si>
  <si>
    <t>A01012</t>
  </si>
  <si>
    <t>18125</t>
  </si>
  <si>
    <t>D01007ISIS</t>
  </si>
  <si>
    <t xml:space="preserve">fr UCI                        </t>
  </si>
  <si>
    <t>S1304</t>
  </si>
  <si>
    <t xml:space="preserve">ITF UCI to UCR UCR-Peng Hao and Guoyuan Wu Potential Impacts of a Statewide Indirect Source Rule Implementation and How it Relates to Existing Zero Emissions Truck Rules in California Cam Tran camt@uci.edu Sara Connor sconnor@ucr.edu                 </t>
  </si>
  <si>
    <t>A01008</t>
  </si>
  <si>
    <t xml:space="preserve">UCOP MRPI Haizhou L           </t>
  </si>
  <si>
    <t>S1310</t>
  </si>
  <si>
    <t>UCR Prime PI (Haizhou Liu) and subaward Co-PI (Thomas Young) collaboration. Transfer funds from UCR to University of California, Davis. Sending YR1 funding ($79,517) to subaward Co-PI Thomas Young. In addtion to an ITF request, a subaward request for</t>
  </si>
  <si>
    <t>A01958</t>
  </si>
  <si>
    <t>D01303MRES</t>
  </si>
  <si>
    <t>F0010416</t>
  </si>
  <si>
    <t xml:space="preserve">Rodriguez-UC-HBCU R           </t>
  </si>
  <si>
    <t>S1237</t>
  </si>
  <si>
    <t>UC-HBCU Initiative Review Committee GC-RITM0490821-UC-HBCU Initiative Review UCR ITF. COA: 20515-69085-2561060-780055-441 Transfer funds to UC Riverside for Prof. Dylan Rodriguez for 2025 UC HBCU Initiative Review Committee. PPD by Lizette.Lim@ucop.e</t>
  </si>
  <si>
    <t>A01968</t>
  </si>
  <si>
    <t xml:space="preserve">UCWRPI                        </t>
  </si>
  <si>
    <t>S1332</t>
  </si>
  <si>
    <t>UCLA</t>
  </si>
  <si>
    <t>Labor Summer 2024 orientation costs covered by UCLA for UCR students. This transfer is from UCR to UCLA to cover Labor Summer 2024 costs incurred by UCLA on behalf of UCR students, including hotel costs, speaker and workshop costs, and other material</t>
  </si>
  <si>
    <t>A01099</t>
  </si>
  <si>
    <t>69761</t>
  </si>
  <si>
    <t xml:space="preserve">F:UCI                         </t>
  </si>
  <si>
    <t>S1174</t>
  </si>
  <si>
    <t xml:space="preserve">UCI ITF to UCR Year 1 Budget L26CR10065 Nanette McKinney nymckinn@uci.edu Jonah Gonzalez jonah.gonzalez@ucr.edu                                                                                                                                           </t>
  </si>
  <si>
    <t>A01858</t>
  </si>
  <si>
    <t>F0009375</t>
  </si>
  <si>
    <t xml:space="preserve">UCOP-UC MRPI                  </t>
  </si>
  <si>
    <t>S1271</t>
  </si>
  <si>
    <t>Transfer of Funds to UC Riverside. MRPI Award #M25PR8870; KR Award 316124-00001 UC Riverside and UC San Diego part of MRPI MCA through UCOP. UC San Diego is Prime Campus and was sent second payment of award for Year 1. Transferring UC Riverside share</t>
  </si>
  <si>
    <t>A01865</t>
  </si>
  <si>
    <t>F0010686</t>
  </si>
  <si>
    <t xml:space="preserve">Teaching Conf @ UCD           </t>
  </si>
  <si>
    <t>S1308</t>
  </si>
  <si>
    <t xml:space="preserve">2025 UC Professors of Teaching Conference at UCD UCR to UCD - Registration for Josh Hartman to attend 2025 UC Professors of Teaching Conference at UCD on 6/20/25-6/21/25.                                                                                </t>
  </si>
  <si>
    <t>BC41</t>
  </si>
  <si>
    <t>A41863</t>
  </si>
  <si>
    <t>19976</t>
  </si>
  <si>
    <t>UC ANR "Science to Practice" proposal - Ke Du</t>
  </si>
  <si>
    <t>S1312</t>
  </si>
  <si>
    <t>ANR</t>
  </si>
  <si>
    <t>Financial control needed. Receiving funds from UC ANR to UCR: In the amount of $10,000 for the Science to Practice grant proposal titled Detection</t>
  </si>
  <si>
    <t>A02429</t>
  </si>
  <si>
    <t xml:space="preserve">Angelina Lopez CA-B           </t>
  </si>
  <si>
    <t>S1211</t>
  </si>
  <si>
    <t xml:space="preserve">Angelina Lopez UC Alianza MX award CA-BCUCMX-25-06 Alianza Travel Sponsorships UCR to UCSD Angelina Lopez UC Alianza MX award CA-BCUCMX-25-06 Alianza Travel Sponsorships                                                                                 </t>
  </si>
  <si>
    <t>A01374</t>
  </si>
  <si>
    <t>19931</t>
  </si>
  <si>
    <t>72</t>
  </si>
  <si>
    <t xml:space="preserve">UCR RDIP                      </t>
  </si>
  <si>
    <t>S1194</t>
  </si>
  <si>
    <t>FY25-26 UCR Residency Determination Project (RDIP), $630,448 GC-RITM0487716-UCR Residency Determination Project ITF. FY25-26. Transfer $630,448 to UCR for Residency Determination Improvement Project (RDIP). COA:20515-D9931-2543010-780055-681-000-0000</t>
  </si>
  <si>
    <t>A01369</t>
  </si>
  <si>
    <t>69997</t>
  </si>
  <si>
    <t xml:space="preserve">UCTech 2024 Conf. C           </t>
  </si>
  <si>
    <t>S1274</t>
  </si>
  <si>
    <t>UCTech 2024 Conference Carryforward Balance UC Davis is transferring their carryforward balance from the UCTech 2024 conference so as UCR can use the funding for the UCTech 2025 conference in June 2025. UCR Contact: Shelley Gupta; shelley.gupta@ucr.e</t>
  </si>
  <si>
    <t>BC35</t>
  </si>
  <si>
    <t>A01465</t>
  </si>
  <si>
    <t>35769</t>
  </si>
  <si>
    <t>78</t>
  </si>
  <si>
    <t xml:space="preserve">UCD to UCR:2025-26            </t>
  </si>
  <si>
    <t>S1292</t>
  </si>
  <si>
    <t xml:space="preserve">UCD to UCR: 2025-2026 Scholarship Interlocation transfer of $4,700 to UCR for Joseph Rivera's and Mia Chiang's 2025-2026 scholarship, $2,350 each. The UCR contact is Monica Martinez, email monica.martinez@ucr.edu.                                     </t>
  </si>
  <si>
    <t>A01975</t>
  </si>
  <si>
    <t>60628</t>
  </si>
  <si>
    <t>D01313PLME</t>
  </si>
  <si>
    <t>F0006000</t>
  </si>
  <si>
    <t xml:space="preserve">UCR to UCB Travel A           </t>
  </si>
  <si>
    <t>S1189</t>
  </si>
  <si>
    <t>UCB</t>
  </si>
  <si>
    <t>UC Riverside will transfer $1,000 to UC Berkeley for Student Adam Bouyamourn travel award stipend for attending the Annual Meeting of the Society for Political Methodology. POLMETH Travel Award Stipend for Student Adam Bouyamourn at UC Berkeley - Dep</t>
  </si>
  <si>
    <t>A02493</t>
  </si>
  <si>
    <t xml:space="preserve">Hector Cardenas SFU           </t>
  </si>
  <si>
    <t>S1254</t>
  </si>
  <si>
    <t xml:space="preserve">Hector Cardenas UC Alianza MX award SFUCB-25-02 UC Alianza MX Seed Funding for Mobilities to Mexico UCR to UCB Hector Cardenas UC Alianza MX award SFUCB-25-02 UC Alianza MX Seed Funding for Mobilities to Mexico                                        </t>
  </si>
  <si>
    <t>A02494</t>
  </si>
  <si>
    <t xml:space="preserve">Bombardelli UABCUCM           </t>
  </si>
  <si>
    <t>S1305</t>
  </si>
  <si>
    <t xml:space="preserve">Fabian Bombardelli UC Alianza MX award UABCUCMX2401 year 2 Joint Funds UCR to UCD Fabian Bombardelli UC Alianza MX award UABCUCMX2401 year 2 Joint Funds                                                                                                  </t>
  </si>
  <si>
    <t xml:space="preserve">Pares Olguin CA-BCU           </t>
  </si>
  <si>
    <t>S1306</t>
  </si>
  <si>
    <t xml:space="preserve">Francisco Pares Olguin UC Alianza MX award CA-BCUCMX-25-08 Alianza Travel Sponsorships UCR to UCD Francisco Pares Olguin UC Alianza MX award CA-BCUCMX-25-08 Alianza Travel Sponsorships                                                                  </t>
  </si>
  <si>
    <t xml:space="preserve">Medellin-Azuara SRP           </t>
  </si>
  <si>
    <t>S1309</t>
  </si>
  <si>
    <t>UCM</t>
  </si>
  <si>
    <t xml:space="preserve">Josue Medellin-Azuara UC Alianza MX award SRPUCMX2122-02 UC-Mexico Strategic Research Projects UCR to UCM Josue Medellin-Azuara UC Alianza MX award SRPUCMX2122-02 UC-Mexico Strategic Research Projects                                                  </t>
  </si>
  <si>
    <t>Francisco Pares SGCT25SS-09</t>
  </si>
  <si>
    <t>S1339</t>
  </si>
  <si>
    <t>UCR to UCD Francisco Pares UC Alianza MX award SGCT25SS-09 Small Grant for Conferences &amp; Travel</t>
  </si>
  <si>
    <t>A02517</t>
  </si>
  <si>
    <t>19984</t>
  </si>
  <si>
    <t>68</t>
  </si>
  <si>
    <t xml:space="preserve">fr UCSC Basic Needs           </t>
  </si>
  <si>
    <t>S1206</t>
  </si>
  <si>
    <t>UCSC</t>
  </si>
  <si>
    <t xml:space="preserve">UCSC to UCR UCOP Basic Needs project award recipient, Kritika Gupta UCR.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</si>
</sst>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_(* \(#,##0.0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
    <xf numFmtId="0" fontId="0" fillId="0" borderId="0" xfId="0"/>
    <xf numFmtId="0" fontId="2" fillId="2" borderId="1" xfId="0" applyFont="1" applyFill="1" applyBorder="1"/>
    <xf numFmtId="40" fontId="2" fillId="2" borderId="1" xfId="1" applyNumberFormat="1" applyFont="1" applyFill="1" applyBorder="1"/>
    <xf numFmtId="0" fontId="2" fillId="0" borderId="0" xfId="0" applyFont="1"/>
    <xf numFmtId="40" fontId="0" fillId="0" borderId="0" xfId="1" applyNumberFormat="1" applyFont="1"/>
    <xf numFmtId="14" fontId="0" fillId="0" borderId="0" xfId="0" applyNumberFormat="1"/>
  </cellXfs>
  <cellStyles count="2">
    <cellStyle name="Comma" xfId="1" builtinId="3"/>
    <cellStyle name="Normal" xfId="0" builtinId="0"/>
  </cellStyles>
  <dxfs count="0"/>
  <tableStyles count="1" defaultTableStyle="TableStyleMedium2" defaultPivotStyle="PivotStyleLight16">
    <tableStyle name="Invisible" pivot="0" table="0" count="0" xr9:uid="{240DF390-E5F5-4655-B750-B6918C6044D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o365ucr.sharepoint.com/teams/RPB/Shared%20Documents/General/RPB/Oracle%20Budget/Smartview%20Upload%20Backup/ITFs/FY26/02%20AUG/Journal/Aug%202025%20ITF%20Journal%20-%20Final.xlsx" TargetMode="External"/><Relationship Id="rId1" Type="http://schemas.openxmlformats.org/officeDocument/2006/relationships/externalLinkPath" Target="Aug%202025%20ITF%20Journal%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ense Claims"/>
      <sheetName val="Report For Distribution"/>
      <sheetName val="For Upload"/>
      <sheetName val="BEA Details"/>
      <sheetName val="Validate"/>
      <sheetName val="Accounting Journal"/>
      <sheetName val="Reformatted"/>
      <sheetName val="ITF File"/>
      <sheetName val="GL File Specs and Instructions"/>
      <sheetName val="Org Table"/>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AD12A-B607-4A2B-9A9C-ADEF46D721F2}">
  <dimension ref="A1:Q26"/>
  <sheetViews>
    <sheetView tabSelected="1" workbookViewId="0">
      <selection activeCell="A18" sqref="A18"/>
    </sheetView>
  </sheetViews>
  <sheetFormatPr defaultRowHeight="15" x14ac:dyDescent="0.25"/>
  <cols>
    <col min="8" max="8" width="16" customWidth="1"/>
    <col min="9" max="9" width="11.140625" customWidth="1"/>
    <col min="10" max="10" width="12.85546875" customWidth="1"/>
    <col min="11" max="11" width="29" customWidth="1"/>
    <col min="12" max="12" width="12.28515625" style="4" customWidth="1"/>
    <col min="13" max="13" width="12.5703125" bestFit="1" customWidth="1"/>
    <col min="16" max="16" width="12.5703125" customWidth="1"/>
    <col min="17" max="17" width="245.85546875" bestFit="1" customWidth="1"/>
  </cols>
  <sheetData>
    <row r="1" spans="1:17" s="3" customFormat="1" x14ac:dyDescent="0.25">
      <c r="A1" s="1" t="s">
        <v>0</v>
      </c>
      <c r="B1" s="1" t="s">
        <v>1</v>
      </c>
      <c r="C1" s="1" t="s">
        <v>2</v>
      </c>
      <c r="D1" s="1" t="s">
        <v>3</v>
      </c>
      <c r="E1" s="1" t="s">
        <v>4</v>
      </c>
      <c r="F1" s="1" t="s">
        <v>5</v>
      </c>
      <c r="G1" s="1" t="s">
        <v>6</v>
      </c>
      <c r="H1" s="1" t="s">
        <v>7</v>
      </c>
      <c r="I1" s="1" t="s">
        <v>8</v>
      </c>
      <c r="J1" s="1" t="s">
        <v>9</v>
      </c>
      <c r="K1" s="1" t="s">
        <v>10</v>
      </c>
      <c r="L1" s="2" t="s">
        <v>11</v>
      </c>
      <c r="M1" s="1" t="s">
        <v>12</v>
      </c>
      <c r="N1" s="1" t="s">
        <v>13</v>
      </c>
      <c r="O1" s="1" t="s">
        <v>14</v>
      </c>
      <c r="P1" s="1" t="s">
        <v>15</v>
      </c>
      <c r="Q1" s="1" t="s">
        <v>16</v>
      </c>
    </row>
    <row r="2" spans="1:17" x14ac:dyDescent="0.25">
      <c r="A2" t="str">
        <f>VLOOKUP(D2, [1]!gtv[[Activity]:[Org]], 7, FALSE)</f>
        <v>ORG10</v>
      </c>
      <c r="B2" t="s">
        <v>17</v>
      </c>
      <c r="C2" t="s">
        <v>18</v>
      </c>
      <c r="D2" t="s">
        <v>19</v>
      </c>
      <c r="E2" t="s">
        <v>20</v>
      </c>
      <c r="F2" t="s">
        <v>21</v>
      </c>
      <c r="G2" t="s">
        <v>22</v>
      </c>
      <c r="H2" t="s">
        <v>23</v>
      </c>
      <c r="I2" t="s">
        <v>24</v>
      </c>
      <c r="J2" t="s">
        <v>25</v>
      </c>
      <c r="K2" t="s">
        <v>26</v>
      </c>
      <c r="L2" s="4">
        <v>5000</v>
      </c>
      <c r="M2" s="5">
        <v>45889</v>
      </c>
      <c r="N2" t="s">
        <v>27</v>
      </c>
      <c r="O2" t="s">
        <v>28</v>
      </c>
      <c r="P2" t="s">
        <v>29</v>
      </c>
      <c r="Q2" t="s">
        <v>30</v>
      </c>
    </row>
    <row r="3" spans="1:17" x14ac:dyDescent="0.25">
      <c r="A3" t="str">
        <f>VLOOKUP(D3, [1]!gtv[[Activity]:[Org]], 7, FALSE)</f>
        <v>ORG11</v>
      </c>
      <c r="B3" t="s">
        <v>17</v>
      </c>
      <c r="C3" t="s">
        <v>18</v>
      </c>
      <c r="D3" t="s">
        <v>31</v>
      </c>
      <c r="E3" t="s">
        <v>32</v>
      </c>
      <c r="F3" t="s">
        <v>33</v>
      </c>
      <c r="G3" t="s">
        <v>22</v>
      </c>
      <c r="H3" t="s">
        <v>34</v>
      </c>
      <c r="I3" t="s">
        <v>35</v>
      </c>
      <c r="J3" t="s">
        <v>25</v>
      </c>
      <c r="K3" t="s">
        <v>36</v>
      </c>
      <c r="L3" s="4">
        <v>10517.98</v>
      </c>
      <c r="M3" s="5">
        <v>45887</v>
      </c>
      <c r="N3" t="s">
        <v>37</v>
      </c>
      <c r="O3" t="s">
        <v>38</v>
      </c>
      <c r="P3" t="s">
        <v>29</v>
      </c>
      <c r="Q3" t="s">
        <v>39</v>
      </c>
    </row>
    <row r="4" spans="1:17" x14ac:dyDescent="0.25">
      <c r="A4" t="str">
        <f>VLOOKUP(D4, [1]!gtv[[Activity]:[Org]], 7, FALSE)</f>
        <v>ORG11</v>
      </c>
      <c r="B4" t="s">
        <v>17</v>
      </c>
      <c r="C4" t="s">
        <v>18</v>
      </c>
      <c r="D4" t="s">
        <v>40</v>
      </c>
      <c r="E4" t="s">
        <v>32</v>
      </c>
      <c r="F4" t="s">
        <v>41</v>
      </c>
      <c r="G4" t="s">
        <v>22</v>
      </c>
      <c r="H4" t="s">
        <v>42</v>
      </c>
      <c r="I4" t="s">
        <v>43</v>
      </c>
      <c r="J4" t="s">
        <v>25</v>
      </c>
      <c r="K4" t="s">
        <v>44</v>
      </c>
      <c r="L4" s="4">
        <v>-75</v>
      </c>
      <c r="M4" s="5">
        <v>45876</v>
      </c>
      <c r="N4" t="s">
        <v>45</v>
      </c>
      <c r="O4" t="s">
        <v>46</v>
      </c>
      <c r="P4" t="s">
        <v>29</v>
      </c>
      <c r="Q4" t="s">
        <v>47</v>
      </c>
    </row>
    <row r="5" spans="1:17" x14ac:dyDescent="0.25">
      <c r="A5" t="str">
        <f>VLOOKUP(D5, [1]!gtv[[Activity]:[Org]], 7, FALSE)</f>
        <v>ORG11</v>
      </c>
      <c r="B5" t="s">
        <v>17</v>
      </c>
      <c r="C5" t="s">
        <v>18</v>
      </c>
      <c r="D5" t="s">
        <v>40</v>
      </c>
      <c r="E5" t="s">
        <v>32</v>
      </c>
      <c r="F5" t="s">
        <v>41</v>
      </c>
      <c r="G5" t="s">
        <v>22</v>
      </c>
      <c r="H5" t="s">
        <v>42</v>
      </c>
      <c r="I5" t="s">
        <v>48</v>
      </c>
      <c r="J5" t="s">
        <v>25</v>
      </c>
      <c r="K5" t="s">
        <v>44</v>
      </c>
      <c r="L5" s="4">
        <v>-75</v>
      </c>
      <c r="M5" s="5">
        <v>45876</v>
      </c>
      <c r="N5" t="s">
        <v>45</v>
      </c>
      <c r="O5" t="s">
        <v>46</v>
      </c>
      <c r="P5" t="s">
        <v>29</v>
      </c>
      <c r="Q5" t="s">
        <v>47</v>
      </c>
    </row>
    <row r="6" spans="1:17" x14ac:dyDescent="0.25">
      <c r="A6" t="str">
        <f>VLOOKUP(D6, [1]!gtv[[Activity]:[Org]], 7, FALSE)</f>
        <v>ORG11</v>
      </c>
      <c r="B6" t="s">
        <v>17</v>
      </c>
      <c r="C6" t="s">
        <v>18</v>
      </c>
      <c r="D6" t="s">
        <v>49</v>
      </c>
      <c r="E6" t="s">
        <v>32</v>
      </c>
      <c r="F6" t="s">
        <v>41</v>
      </c>
      <c r="G6" t="s">
        <v>22</v>
      </c>
      <c r="H6" t="s">
        <v>50</v>
      </c>
      <c r="I6" t="s">
        <v>51</v>
      </c>
      <c r="J6" t="s">
        <v>25</v>
      </c>
      <c r="K6" t="s">
        <v>52</v>
      </c>
      <c r="L6" s="4">
        <v>-75</v>
      </c>
      <c r="M6" s="5">
        <v>45887</v>
      </c>
      <c r="N6" t="s">
        <v>53</v>
      </c>
      <c r="O6" t="s">
        <v>54</v>
      </c>
      <c r="P6" t="s">
        <v>29</v>
      </c>
      <c r="Q6" t="s">
        <v>55</v>
      </c>
    </row>
    <row r="7" spans="1:17" x14ac:dyDescent="0.25">
      <c r="A7" t="str">
        <f>VLOOKUP(D7, [1]!gtv[[Activity]:[Org]], 7, FALSE)</f>
        <v>ORG11</v>
      </c>
      <c r="B7" t="s">
        <v>17</v>
      </c>
      <c r="C7" t="s">
        <v>18</v>
      </c>
      <c r="D7" t="s">
        <v>56</v>
      </c>
      <c r="E7" t="s">
        <v>20</v>
      </c>
      <c r="F7" t="s">
        <v>33</v>
      </c>
      <c r="G7" t="s">
        <v>22</v>
      </c>
      <c r="H7" t="s">
        <v>50</v>
      </c>
      <c r="I7" t="s">
        <v>57</v>
      </c>
      <c r="J7" t="s">
        <v>25</v>
      </c>
      <c r="K7" t="s">
        <v>58</v>
      </c>
      <c r="L7" s="4">
        <v>-4964</v>
      </c>
      <c r="M7" s="5">
        <v>45889</v>
      </c>
      <c r="N7" t="s">
        <v>59</v>
      </c>
      <c r="O7" t="s">
        <v>28</v>
      </c>
      <c r="P7" t="s">
        <v>29</v>
      </c>
      <c r="Q7" t="s">
        <v>60</v>
      </c>
    </row>
    <row r="8" spans="1:17" x14ac:dyDescent="0.25">
      <c r="A8" t="str">
        <f>VLOOKUP(D8, [1]!gtv[[Activity]:[Org]], 7, FALSE)</f>
        <v>ORG11</v>
      </c>
      <c r="B8" t="s">
        <v>17</v>
      </c>
      <c r="C8" t="s">
        <v>18</v>
      </c>
      <c r="D8" t="s">
        <v>61</v>
      </c>
      <c r="E8" t="s">
        <v>62</v>
      </c>
      <c r="F8" t="s">
        <v>33</v>
      </c>
      <c r="G8" t="s">
        <v>22</v>
      </c>
      <c r="H8" t="s">
        <v>63</v>
      </c>
      <c r="I8" t="s">
        <v>51</v>
      </c>
      <c r="J8" t="s">
        <v>25</v>
      </c>
      <c r="K8" t="s">
        <v>64</v>
      </c>
      <c r="L8" s="4">
        <v>98000</v>
      </c>
      <c r="M8" s="5">
        <v>45895</v>
      </c>
      <c r="N8" t="s">
        <v>65</v>
      </c>
      <c r="O8" t="s">
        <v>38</v>
      </c>
      <c r="P8" t="s">
        <v>29</v>
      </c>
      <c r="Q8" t="s">
        <v>66</v>
      </c>
    </row>
    <row r="9" spans="1:17" x14ac:dyDescent="0.25">
      <c r="A9" t="str">
        <f>VLOOKUP(D9, [1]!gtv[[Activity]:[Org]], 7, FALSE)</f>
        <v>ORG11</v>
      </c>
      <c r="B9" t="s">
        <v>17</v>
      </c>
      <c r="C9" t="s">
        <v>18</v>
      </c>
      <c r="D9" t="s">
        <v>67</v>
      </c>
      <c r="E9" t="s">
        <v>20</v>
      </c>
      <c r="F9" t="s">
        <v>33</v>
      </c>
      <c r="G9" t="s">
        <v>22</v>
      </c>
      <c r="H9" t="s">
        <v>50</v>
      </c>
      <c r="I9" t="s">
        <v>51</v>
      </c>
      <c r="J9" t="s">
        <v>25</v>
      </c>
      <c r="K9" t="s">
        <v>68</v>
      </c>
      <c r="L9" s="4">
        <v>-79517</v>
      </c>
      <c r="M9" s="5">
        <v>45891</v>
      </c>
      <c r="N9" t="s">
        <v>69</v>
      </c>
      <c r="O9" t="s">
        <v>46</v>
      </c>
      <c r="P9" t="s">
        <v>29</v>
      </c>
      <c r="Q9" t="s">
        <v>70</v>
      </c>
    </row>
    <row r="10" spans="1:17" x14ac:dyDescent="0.25">
      <c r="A10" t="str">
        <f>VLOOKUP(D10, [1]!gtv[[Activity]:[Org]], 7, FALSE)</f>
        <v>ORG12</v>
      </c>
      <c r="B10" t="s">
        <v>17</v>
      </c>
      <c r="C10" t="s">
        <v>18</v>
      </c>
      <c r="D10" t="s">
        <v>71</v>
      </c>
      <c r="E10" t="s">
        <v>20</v>
      </c>
      <c r="F10" t="s">
        <v>41</v>
      </c>
      <c r="G10" t="s">
        <v>22</v>
      </c>
      <c r="H10" t="s">
        <v>72</v>
      </c>
      <c r="I10" t="s">
        <v>73</v>
      </c>
      <c r="J10" t="s">
        <v>25</v>
      </c>
      <c r="K10" t="s">
        <v>74</v>
      </c>
      <c r="L10" s="4">
        <v>1250</v>
      </c>
      <c r="M10" s="5">
        <v>45884</v>
      </c>
      <c r="N10" t="s">
        <v>75</v>
      </c>
      <c r="O10" t="s">
        <v>28</v>
      </c>
      <c r="P10" t="s">
        <v>29</v>
      </c>
      <c r="Q10" t="s">
        <v>76</v>
      </c>
    </row>
    <row r="11" spans="1:17" x14ac:dyDescent="0.25">
      <c r="A11" t="str">
        <f>VLOOKUP(D11, [1]!gtv[[Activity]:[Org]], 7, FALSE)</f>
        <v>ORG12</v>
      </c>
      <c r="B11" t="s">
        <v>17</v>
      </c>
      <c r="C11" t="s">
        <v>18</v>
      </c>
      <c r="D11" t="s">
        <v>77</v>
      </c>
      <c r="E11" t="s">
        <v>32</v>
      </c>
      <c r="F11" t="s">
        <v>33</v>
      </c>
      <c r="G11" t="s">
        <v>22</v>
      </c>
      <c r="H11" t="s">
        <v>50</v>
      </c>
      <c r="I11" t="s">
        <v>51</v>
      </c>
      <c r="J11" t="s">
        <v>25</v>
      </c>
      <c r="K11" t="s">
        <v>78</v>
      </c>
      <c r="L11" s="4">
        <v>-10637.16</v>
      </c>
      <c r="M11" s="5">
        <v>45895</v>
      </c>
      <c r="N11" t="s">
        <v>79</v>
      </c>
      <c r="O11" t="s">
        <v>80</v>
      </c>
      <c r="P11" t="s">
        <v>29</v>
      </c>
      <c r="Q11" t="s">
        <v>81</v>
      </c>
    </row>
    <row r="12" spans="1:17" x14ac:dyDescent="0.25">
      <c r="A12" t="str">
        <f>VLOOKUP(D12, [1]!gtv[[Activity]:[Org]], 7, FALSE)</f>
        <v>ORG14</v>
      </c>
      <c r="B12" t="s">
        <v>17</v>
      </c>
      <c r="C12" t="s">
        <v>18</v>
      </c>
      <c r="D12" t="s">
        <v>82</v>
      </c>
      <c r="E12" t="s">
        <v>83</v>
      </c>
      <c r="F12" t="s">
        <v>33</v>
      </c>
      <c r="G12" t="s">
        <v>22</v>
      </c>
      <c r="H12" t="s">
        <v>50</v>
      </c>
      <c r="I12" t="s">
        <v>51</v>
      </c>
      <c r="J12" t="s">
        <v>25</v>
      </c>
      <c r="K12" t="s">
        <v>84</v>
      </c>
      <c r="L12" s="4">
        <v>309665</v>
      </c>
      <c r="M12" s="5">
        <v>45873</v>
      </c>
      <c r="N12" t="s">
        <v>85</v>
      </c>
      <c r="O12" t="s">
        <v>38</v>
      </c>
      <c r="P12" t="s">
        <v>29</v>
      </c>
      <c r="Q12" t="s">
        <v>86</v>
      </c>
    </row>
    <row r="13" spans="1:17" x14ac:dyDescent="0.25">
      <c r="A13" t="str">
        <f>VLOOKUP(D13, [1]!gtv[[Activity]:[Org]], 7, FALSE)</f>
        <v>ORG14</v>
      </c>
      <c r="B13" t="s">
        <v>17</v>
      </c>
      <c r="C13" t="s">
        <v>18</v>
      </c>
      <c r="D13" t="s">
        <v>87</v>
      </c>
      <c r="E13" t="s">
        <v>20</v>
      </c>
      <c r="F13" t="s">
        <v>33</v>
      </c>
      <c r="G13" t="s">
        <v>22</v>
      </c>
      <c r="H13" t="s">
        <v>50</v>
      </c>
      <c r="I13" t="s">
        <v>88</v>
      </c>
      <c r="J13" t="s">
        <v>25</v>
      </c>
      <c r="K13" t="s">
        <v>89</v>
      </c>
      <c r="L13" s="4">
        <v>59925</v>
      </c>
      <c r="M13" s="5">
        <v>45888</v>
      </c>
      <c r="N13" t="s">
        <v>90</v>
      </c>
      <c r="O13" t="s">
        <v>54</v>
      </c>
      <c r="P13" t="s">
        <v>29</v>
      </c>
      <c r="Q13" t="s">
        <v>91</v>
      </c>
    </row>
    <row r="14" spans="1:17" x14ac:dyDescent="0.25">
      <c r="A14" t="str">
        <f>VLOOKUP(D14, [1]!gtv[[Activity]:[Org]], 7, FALSE)</f>
        <v>ORG14</v>
      </c>
      <c r="B14" t="s">
        <v>17</v>
      </c>
      <c r="C14" t="s">
        <v>18</v>
      </c>
      <c r="D14" t="s">
        <v>92</v>
      </c>
      <c r="E14" t="s">
        <v>32</v>
      </c>
      <c r="F14" t="s">
        <v>41</v>
      </c>
      <c r="G14" t="s">
        <v>22</v>
      </c>
      <c r="H14" t="s">
        <v>50</v>
      </c>
      <c r="I14" t="s">
        <v>93</v>
      </c>
      <c r="J14" t="s">
        <v>25</v>
      </c>
      <c r="K14" t="s">
        <v>94</v>
      </c>
      <c r="L14" s="4">
        <v>-75</v>
      </c>
      <c r="M14" s="5">
        <v>45891</v>
      </c>
      <c r="N14" t="s">
        <v>95</v>
      </c>
      <c r="O14" t="s">
        <v>46</v>
      </c>
      <c r="P14" t="s">
        <v>29</v>
      </c>
      <c r="Q14" t="s">
        <v>96</v>
      </c>
    </row>
    <row r="15" spans="1:17" x14ac:dyDescent="0.25">
      <c r="A15" t="str">
        <f>VLOOKUP(D15, [1]!gtv[[Activity]:[Org]], 7, FALSE)</f>
        <v>ORG14</v>
      </c>
      <c r="B15" t="s">
        <v>17</v>
      </c>
      <c r="C15" t="s">
        <v>97</v>
      </c>
      <c r="D15" t="s">
        <v>98</v>
      </c>
      <c r="E15" t="s">
        <v>99</v>
      </c>
      <c r="F15">
        <v>62</v>
      </c>
      <c r="G15" t="s">
        <v>22</v>
      </c>
      <c r="H15" t="s">
        <v>50</v>
      </c>
      <c r="I15" t="s">
        <v>51</v>
      </c>
      <c r="J15" t="s">
        <v>25</v>
      </c>
      <c r="K15" t="s">
        <v>100</v>
      </c>
      <c r="L15" s="4">
        <v>10000</v>
      </c>
      <c r="M15" s="5">
        <v>45896</v>
      </c>
      <c r="N15" t="s">
        <v>101</v>
      </c>
      <c r="O15" t="s">
        <v>102</v>
      </c>
      <c r="P15" t="s">
        <v>29</v>
      </c>
      <c r="Q15" t="s">
        <v>103</v>
      </c>
    </row>
    <row r="16" spans="1:17" x14ac:dyDescent="0.25">
      <c r="A16" t="str">
        <f>VLOOKUP(D16, [1]!gtv[[Activity]:[Org]], 7, FALSE)</f>
        <v>ORG20</v>
      </c>
      <c r="B16" t="s">
        <v>17</v>
      </c>
      <c r="C16" t="s">
        <v>18</v>
      </c>
      <c r="D16" t="s">
        <v>104</v>
      </c>
      <c r="E16" t="s">
        <v>32</v>
      </c>
      <c r="F16" t="s">
        <v>33</v>
      </c>
      <c r="G16" t="s">
        <v>22</v>
      </c>
      <c r="H16" t="s">
        <v>50</v>
      </c>
      <c r="I16" t="s">
        <v>51</v>
      </c>
      <c r="J16" t="s">
        <v>25</v>
      </c>
      <c r="K16" t="s">
        <v>105</v>
      </c>
      <c r="L16" s="4">
        <v>-1000</v>
      </c>
      <c r="M16" s="5">
        <v>45881</v>
      </c>
      <c r="N16" t="s">
        <v>106</v>
      </c>
      <c r="O16" t="s">
        <v>54</v>
      </c>
      <c r="P16" t="s">
        <v>29</v>
      </c>
      <c r="Q16" t="s">
        <v>107</v>
      </c>
    </row>
    <row r="17" spans="1:17" x14ac:dyDescent="0.25">
      <c r="A17" t="str">
        <f>VLOOKUP(D17, [1]!gtv[[Activity]:[Org]], 7, FALSE)</f>
        <v>ORG21</v>
      </c>
      <c r="B17" t="s">
        <v>17</v>
      </c>
      <c r="C17" t="s">
        <v>18</v>
      </c>
      <c r="D17" t="s">
        <v>108</v>
      </c>
      <c r="E17" t="s">
        <v>109</v>
      </c>
      <c r="F17" t="s">
        <v>110</v>
      </c>
      <c r="G17" t="s">
        <v>22</v>
      </c>
      <c r="H17" t="s">
        <v>50</v>
      </c>
      <c r="I17" t="s">
        <v>51</v>
      </c>
      <c r="J17" t="s">
        <v>25</v>
      </c>
      <c r="K17" t="s">
        <v>111</v>
      </c>
      <c r="L17" s="4">
        <v>630448</v>
      </c>
      <c r="M17" s="5">
        <v>45887</v>
      </c>
      <c r="N17" t="s">
        <v>112</v>
      </c>
      <c r="O17" t="s">
        <v>28</v>
      </c>
      <c r="P17" t="s">
        <v>29</v>
      </c>
      <c r="Q17" t="s">
        <v>113</v>
      </c>
    </row>
    <row r="18" spans="1:17" x14ac:dyDescent="0.25">
      <c r="A18" t="str">
        <f>VLOOKUP(D18, [1]!gtv[[Activity]:[Org]], 7, FALSE)</f>
        <v>ORG21</v>
      </c>
      <c r="B18" t="s">
        <v>17</v>
      </c>
      <c r="C18" t="s">
        <v>18</v>
      </c>
      <c r="D18" t="s">
        <v>114</v>
      </c>
      <c r="E18" t="s">
        <v>115</v>
      </c>
      <c r="F18" t="s">
        <v>110</v>
      </c>
      <c r="G18" t="s">
        <v>22</v>
      </c>
      <c r="H18" t="s">
        <v>50</v>
      </c>
      <c r="I18" t="s">
        <v>51</v>
      </c>
      <c r="J18" t="s">
        <v>25</v>
      </c>
      <c r="K18" t="s">
        <v>116</v>
      </c>
      <c r="L18" s="4">
        <v>43635.32</v>
      </c>
      <c r="M18" s="5">
        <v>45889</v>
      </c>
      <c r="N18" t="s">
        <v>117</v>
      </c>
      <c r="O18" t="s">
        <v>46</v>
      </c>
      <c r="P18" t="s">
        <v>29</v>
      </c>
      <c r="Q18" t="s">
        <v>118</v>
      </c>
    </row>
    <row r="19" spans="1:17" x14ac:dyDescent="0.25">
      <c r="A19" t="str">
        <f>VLOOKUP(D19, [1]!gtv[[Activity]:[Org]], 7, FALSE)</f>
        <v>ORG33</v>
      </c>
      <c r="B19" t="s">
        <v>17</v>
      </c>
      <c r="C19" t="s">
        <v>119</v>
      </c>
      <c r="D19" t="s">
        <v>120</v>
      </c>
      <c r="E19" t="s">
        <v>121</v>
      </c>
      <c r="F19" t="s">
        <v>122</v>
      </c>
      <c r="G19" t="s">
        <v>22</v>
      </c>
      <c r="H19" t="s">
        <v>63</v>
      </c>
      <c r="I19" t="s">
        <v>51</v>
      </c>
      <c r="J19" t="s">
        <v>25</v>
      </c>
      <c r="K19" t="s">
        <v>123</v>
      </c>
      <c r="L19" s="4">
        <v>4700</v>
      </c>
      <c r="M19" s="5">
        <v>45895</v>
      </c>
      <c r="N19" t="s">
        <v>124</v>
      </c>
      <c r="O19" t="s">
        <v>46</v>
      </c>
      <c r="P19" t="s">
        <v>29</v>
      </c>
      <c r="Q19" t="s">
        <v>125</v>
      </c>
    </row>
    <row r="20" spans="1:17" x14ac:dyDescent="0.25">
      <c r="A20" t="str">
        <f>VLOOKUP(D20, [1]!gtv[[Activity]:[Org]], 7, FALSE)</f>
        <v>ORG37</v>
      </c>
      <c r="B20" t="s">
        <v>17</v>
      </c>
      <c r="C20" t="s">
        <v>18</v>
      </c>
      <c r="D20" t="s">
        <v>126</v>
      </c>
      <c r="E20" t="s">
        <v>127</v>
      </c>
      <c r="F20" t="s">
        <v>21</v>
      </c>
      <c r="G20" t="s">
        <v>22</v>
      </c>
      <c r="H20" t="s">
        <v>128</v>
      </c>
      <c r="I20" t="s">
        <v>129</v>
      </c>
      <c r="J20" t="s">
        <v>25</v>
      </c>
      <c r="K20" t="s">
        <v>130</v>
      </c>
      <c r="L20" s="4">
        <v>-1000</v>
      </c>
      <c r="M20" s="5">
        <v>45875</v>
      </c>
      <c r="N20" t="s">
        <v>131</v>
      </c>
      <c r="O20" t="s">
        <v>132</v>
      </c>
      <c r="P20" t="s">
        <v>29</v>
      </c>
      <c r="Q20" t="s">
        <v>133</v>
      </c>
    </row>
    <row r="21" spans="1:17" x14ac:dyDescent="0.25">
      <c r="A21" t="str">
        <f>VLOOKUP(D21, [1]!gtv[[Activity]:[Org]], 7, FALSE)</f>
        <v>ORG41</v>
      </c>
      <c r="B21" t="s">
        <v>17</v>
      </c>
      <c r="C21" t="s">
        <v>18</v>
      </c>
      <c r="D21" t="s">
        <v>134</v>
      </c>
      <c r="E21" t="s">
        <v>32</v>
      </c>
      <c r="F21" t="s">
        <v>33</v>
      </c>
      <c r="G21" t="s">
        <v>22</v>
      </c>
      <c r="H21" t="s">
        <v>50</v>
      </c>
      <c r="I21" t="s">
        <v>51</v>
      </c>
      <c r="J21" t="s">
        <v>25</v>
      </c>
      <c r="K21" t="s">
        <v>135</v>
      </c>
      <c r="L21" s="4">
        <v>-23500</v>
      </c>
      <c r="M21" s="5">
        <v>45887</v>
      </c>
      <c r="N21" t="s">
        <v>136</v>
      </c>
      <c r="O21" t="s">
        <v>132</v>
      </c>
      <c r="P21" t="s">
        <v>29</v>
      </c>
      <c r="Q21" t="s">
        <v>137</v>
      </c>
    </row>
    <row r="22" spans="1:17" x14ac:dyDescent="0.25">
      <c r="A22" t="str">
        <f>VLOOKUP(D22, [1]!gtv[[Activity]:[Org]], 7, FALSE)</f>
        <v>ORG41</v>
      </c>
      <c r="B22" t="s">
        <v>17</v>
      </c>
      <c r="C22" t="s">
        <v>18</v>
      </c>
      <c r="D22" t="s">
        <v>138</v>
      </c>
      <c r="E22" t="s">
        <v>32</v>
      </c>
      <c r="F22" t="s">
        <v>33</v>
      </c>
      <c r="G22" t="s">
        <v>22</v>
      </c>
      <c r="H22" t="s">
        <v>50</v>
      </c>
      <c r="I22" t="s">
        <v>51</v>
      </c>
      <c r="J22" t="s">
        <v>25</v>
      </c>
      <c r="K22" t="s">
        <v>139</v>
      </c>
      <c r="L22" s="4">
        <v>-24978</v>
      </c>
      <c r="M22" s="5">
        <v>45891</v>
      </c>
      <c r="N22" t="s">
        <v>140</v>
      </c>
      <c r="O22" t="s">
        <v>46</v>
      </c>
      <c r="P22" t="s">
        <v>29</v>
      </c>
      <c r="Q22" t="s">
        <v>141</v>
      </c>
    </row>
    <row r="23" spans="1:17" x14ac:dyDescent="0.25">
      <c r="A23" t="str">
        <f>VLOOKUP(D23, [1]!gtv[[Activity]:[Org]], 7, FALSE)</f>
        <v>ORG41</v>
      </c>
      <c r="B23" t="s">
        <v>17</v>
      </c>
      <c r="C23" t="s">
        <v>18</v>
      </c>
      <c r="D23" t="s">
        <v>138</v>
      </c>
      <c r="E23" t="s">
        <v>32</v>
      </c>
      <c r="F23" t="s">
        <v>33</v>
      </c>
      <c r="G23" t="s">
        <v>22</v>
      </c>
      <c r="H23" t="s">
        <v>50</v>
      </c>
      <c r="I23" t="s">
        <v>51</v>
      </c>
      <c r="J23" t="s">
        <v>25</v>
      </c>
      <c r="K23" t="s">
        <v>142</v>
      </c>
      <c r="L23" s="4">
        <v>-1000</v>
      </c>
      <c r="M23" s="5">
        <v>45891</v>
      </c>
      <c r="N23" t="s">
        <v>143</v>
      </c>
      <c r="O23" t="s">
        <v>46</v>
      </c>
      <c r="P23" t="s">
        <v>29</v>
      </c>
      <c r="Q23" t="s">
        <v>144</v>
      </c>
    </row>
    <row r="24" spans="1:17" x14ac:dyDescent="0.25">
      <c r="A24" t="str">
        <f>VLOOKUP(D24, [1]!gtv[[Activity]:[Org]], 7, FALSE)</f>
        <v>ORG41</v>
      </c>
      <c r="B24" t="s">
        <v>17</v>
      </c>
      <c r="C24" t="s">
        <v>18</v>
      </c>
      <c r="D24" t="s">
        <v>138</v>
      </c>
      <c r="E24" t="s">
        <v>32</v>
      </c>
      <c r="F24" t="s">
        <v>33</v>
      </c>
      <c r="G24" t="s">
        <v>22</v>
      </c>
      <c r="H24" t="s">
        <v>50</v>
      </c>
      <c r="I24" t="s">
        <v>51</v>
      </c>
      <c r="J24" t="s">
        <v>25</v>
      </c>
      <c r="K24" t="s">
        <v>145</v>
      </c>
      <c r="L24" s="4">
        <v>-85500</v>
      </c>
      <c r="M24" s="5">
        <v>45891</v>
      </c>
      <c r="N24" t="s">
        <v>146</v>
      </c>
      <c r="O24" t="s">
        <v>147</v>
      </c>
      <c r="P24" t="s">
        <v>29</v>
      </c>
      <c r="Q24" t="s">
        <v>148</v>
      </c>
    </row>
    <row r="25" spans="1:17" x14ac:dyDescent="0.25">
      <c r="A25" t="str">
        <f>VLOOKUP(D25, [1]!gtv[[Activity]:[Org]], 7, FALSE)</f>
        <v>ORG41</v>
      </c>
      <c r="B25" t="s">
        <v>17</v>
      </c>
      <c r="C25" t="s">
        <v>18</v>
      </c>
      <c r="D25" t="s">
        <v>138</v>
      </c>
      <c r="E25" t="s">
        <v>32</v>
      </c>
      <c r="F25">
        <v>44</v>
      </c>
      <c r="G25" t="s">
        <v>22</v>
      </c>
      <c r="H25" t="s">
        <v>50</v>
      </c>
      <c r="I25" t="s">
        <v>51</v>
      </c>
      <c r="J25" t="s">
        <v>25</v>
      </c>
      <c r="K25" t="s">
        <v>149</v>
      </c>
      <c r="L25" s="4">
        <v>-10120</v>
      </c>
      <c r="M25" s="5">
        <v>45896</v>
      </c>
      <c r="N25" t="s">
        <v>150</v>
      </c>
      <c r="O25" t="s">
        <v>46</v>
      </c>
      <c r="P25" t="s">
        <v>29</v>
      </c>
      <c r="Q25" t="s">
        <v>151</v>
      </c>
    </row>
    <row r="26" spans="1:17" x14ac:dyDescent="0.25">
      <c r="A26" t="str">
        <f>VLOOKUP(D26, [1]!gtv[[Activity]:[Org]], 7, FALSE)</f>
        <v>ORG42</v>
      </c>
      <c r="B26" t="s">
        <v>17</v>
      </c>
      <c r="C26" t="s">
        <v>18</v>
      </c>
      <c r="D26" t="s">
        <v>152</v>
      </c>
      <c r="E26" t="s">
        <v>153</v>
      </c>
      <c r="F26" t="s">
        <v>154</v>
      </c>
      <c r="G26" t="s">
        <v>22</v>
      </c>
      <c r="H26" t="s">
        <v>50</v>
      </c>
      <c r="I26" t="s">
        <v>51</v>
      </c>
      <c r="J26" t="s">
        <v>25</v>
      </c>
      <c r="K26" t="s">
        <v>155</v>
      </c>
      <c r="L26" s="4">
        <v>79940</v>
      </c>
      <c r="M26" s="5">
        <v>45877</v>
      </c>
      <c r="N26" t="s">
        <v>156</v>
      </c>
      <c r="O26" t="s">
        <v>157</v>
      </c>
      <c r="P26" t="s">
        <v>29</v>
      </c>
      <c r="Q26" t="s">
        <v>158</v>
      </c>
    </row>
  </sheetData>
  <autoFilter ref="A1:Q18" xr:uid="{524A277C-EDA0-4203-9938-F1FA9A5A04D3}">
    <sortState xmlns:xlrd2="http://schemas.microsoft.com/office/spreadsheetml/2017/richdata2" ref="A2:Q26">
      <sortCondition ref="A1:A18"/>
    </sortState>
  </autoFilter>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26CC5293DFBB41AE6CADACB5D9A8D2" ma:contentTypeVersion="18" ma:contentTypeDescription="Create a new document." ma:contentTypeScope="" ma:versionID="62820e7272cdd068b207fb4e422d36b0">
  <xsd:schema xmlns:xsd="http://www.w3.org/2001/XMLSchema" xmlns:xs="http://www.w3.org/2001/XMLSchema" xmlns:p="http://schemas.microsoft.com/office/2006/metadata/properties" xmlns:ns2="bc2eab57-ae16-487e-a3ec-dfbf0a68cf24" xmlns:ns3="1ed9a0e3-c801-471d-a172-dc0d75f7aea4" targetNamespace="http://schemas.microsoft.com/office/2006/metadata/properties" ma:root="true" ma:fieldsID="4d69bb25f6105dd43d97dcc684715e32" ns2:_="" ns3:_="">
    <xsd:import namespace="bc2eab57-ae16-487e-a3ec-dfbf0a68cf24"/>
    <xsd:import namespace="1ed9a0e3-c801-471d-a172-dc0d75f7ae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2eab57-ae16-487e-a3ec-dfbf0a68c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a369a8e-3b54-4403-844c-e867f8c992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d9a0e3-c801-471d-a172-dc0d75f7aea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5a20307-aaa8-4312-8319-875333666614}" ma:internalName="TaxCatchAll" ma:showField="CatchAllData" ma:web="1ed9a0e3-c801-471d-a172-dc0d75f7ae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2eab57-ae16-487e-a3ec-dfbf0a68cf24">
      <Terms xmlns="http://schemas.microsoft.com/office/infopath/2007/PartnerControls"/>
    </lcf76f155ced4ddcb4097134ff3c332f>
    <TaxCatchAll xmlns="1ed9a0e3-c801-471d-a172-dc0d75f7aea4" xsi:nil="true"/>
  </documentManagement>
</p:properties>
</file>

<file path=customXml/itemProps1.xml><?xml version="1.0" encoding="utf-8"?>
<ds:datastoreItem xmlns:ds="http://schemas.openxmlformats.org/officeDocument/2006/customXml" ds:itemID="{EDD85A96-F807-485B-8051-52C79B0B3184}"/>
</file>

<file path=customXml/itemProps2.xml><?xml version="1.0" encoding="utf-8"?>
<ds:datastoreItem xmlns:ds="http://schemas.openxmlformats.org/officeDocument/2006/customXml" ds:itemID="{C8F01598-4FC5-45B3-9AC6-5E3712F9CB6B}"/>
</file>

<file path=customXml/itemProps3.xml><?xml version="1.0" encoding="utf-8"?>
<ds:datastoreItem xmlns:ds="http://schemas.openxmlformats.org/officeDocument/2006/customXml" ds:itemID="{E9FD4F97-FD5A-495A-AF5F-5EC093157E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 For Distribution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McIvor</dc:creator>
  <cp:lastModifiedBy>McIvor</cp:lastModifiedBy>
  <dcterms:created xsi:type="dcterms:W3CDTF">2025-10-03T20:52:47Z</dcterms:created>
  <dcterms:modified xsi:type="dcterms:W3CDTF">2025-10-03T20:53:16Z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0x0101004B26CC5293DFBB41AE6CADACB5D9A8D2</vt:lpwstr>
  </property>
</Properties>
</file>