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365ucr.sharepoint.com/teams/RPB/Shared Documents/General/RPB/Oracle Budget/Smartview Upload Backup/ITFs/FY26/01 JUL/Journal/"/>
    </mc:Choice>
  </mc:AlternateContent>
  <xr:revisionPtr revIDLastSave="0" documentId="8_{25E6F2F3-2E26-4D47-8AA5-CD5D4D9F4ECF}" xr6:coauthVersionLast="47" xr6:coauthVersionMax="47" xr10:uidLastSave="{00000000-0000-0000-0000-000000000000}"/>
  <bookViews>
    <workbookView xWindow="-120" yWindow="-120" windowWidth="38640" windowHeight="21240" xr2:uid="{AD3B803C-EDC3-4CDF-B75F-B26630B67B38}"/>
  </bookViews>
  <sheets>
    <sheet name="Report For Distribution" sheetId="1" r:id="rId1"/>
  </sheets>
  <externalReferences>
    <externalReference r:id="rId2"/>
  </externalReferences>
  <definedNames>
    <definedName name="_xlnm._FilterDatabase" localSheetId="0" hidden="1">'Report For Distribution'!$A$1:$Q$33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 l="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<sst xmlns="http://schemas.openxmlformats.org/spreadsheetml/2006/main" count="497" uniqueCount="169">
  <si>
    <t>Org</t>
  </si>
  <si>
    <t>Ledger</t>
  </si>
  <si>
    <t>Account Level E</t>
  </si>
  <si>
    <t>Dept</t>
  </si>
  <si>
    <t>Fund Level D</t>
  </si>
  <si>
    <t>Function</t>
  </si>
  <si>
    <t>Program</t>
  </si>
  <si>
    <t>Flex1</t>
  </si>
  <si>
    <t>Flex2</t>
  </si>
  <si>
    <t>Project</t>
  </si>
  <si>
    <t>Descr</t>
  </si>
  <si>
    <t>Budget</t>
  </si>
  <si>
    <t>Trans Date</t>
  </si>
  <si>
    <t>Doc#</t>
  </si>
  <si>
    <t>Campus</t>
  </si>
  <si>
    <t>ITF Month</t>
  </si>
  <si>
    <t>Explanation</t>
  </si>
  <si>
    <t>Temp</t>
  </si>
  <si>
    <t>BC75</t>
  </si>
  <si>
    <t>A02043</t>
  </si>
  <si>
    <t>19900</t>
  </si>
  <si>
    <t>40</t>
  </si>
  <si>
    <t>000</t>
  </si>
  <si>
    <t>D02090FF10</t>
  </si>
  <si>
    <t>F0006026</t>
  </si>
  <si>
    <t>No Project</t>
  </si>
  <si>
    <t xml:space="preserve">2025 UC Prof of Tea           </t>
  </si>
  <si>
    <t>07/30/25</t>
  </si>
  <si>
    <t>S1144</t>
  </si>
  <si>
    <t>UCD</t>
  </si>
  <si>
    <t>July</t>
  </si>
  <si>
    <t xml:space="preserve">Registration submissions for 2025 UC Professors of Teaching Conference at UC Davis for Cathy Lussier and Lorena Gutierrez. UC Riverside is sending UC Davis two COA's for two $75 registration fee payments for Dr. Lussier and Dr. Gutierrez.            </t>
  </si>
  <si>
    <t>19931</t>
  </si>
  <si>
    <t>D02090FF03</t>
  </si>
  <si>
    <t>F0012602</t>
  </si>
  <si>
    <t>A01008</t>
  </si>
  <si>
    <t>69085</t>
  </si>
  <si>
    <t>44</t>
  </si>
  <si>
    <t>No Flex1</t>
  </si>
  <si>
    <t>F0013656</t>
  </si>
  <si>
    <t xml:space="preserve">150A*  M25PR9055 UC           </t>
  </si>
  <si>
    <t>07/15/25</t>
  </si>
  <si>
    <t>S1035</t>
  </si>
  <si>
    <t>UCOP</t>
  </si>
  <si>
    <t>Grant: M25PR9055 UCR Dr. Liu RITM0486914. COA: 20515-69085-2562120-780055-442-000-RG69085-000000  POET: RG69085-2562120-780055-GRTPAY  Title: Water Reuse for Sustainable Agriculture: Erase PFAS and Organic Contaminants from Water-Food Nexus  UCOP con</t>
  </si>
  <si>
    <t>A01673</t>
  </si>
  <si>
    <t>No Flex2</t>
  </si>
  <si>
    <t xml:space="preserve">UCRRN Funding Jenni           </t>
  </si>
  <si>
    <t>07/03/25</t>
  </si>
  <si>
    <t>S1014</t>
  </si>
  <si>
    <t>UCSD</t>
  </si>
  <si>
    <t>UC Reimagining Refuge Network (UCRRN) Seed Funding for Grad Student Jenni Martinez TO: UCR Grad student Jenni Martinez, Ethnic Studies. Seed funding. Contact: Josie Ayala, josie.ayala@ucr.edu, (951) 827-6031. UCR provided:1511-BC75-A01673-69085-40-00</t>
  </si>
  <si>
    <t>A01678</t>
  </si>
  <si>
    <t>D01032GRES</t>
  </si>
  <si>
    <t>F0042339</t>
  </si>
  <si>
    <t xml:space="preserve">UCSD to Dr. J. Cara           </t>
  </si>
  <si>
    <t>S1015</t>
  </si>
  <si>
    <t>UCSD- UC Reimagining Refuge Network (UCRRN) Seed Grant for Dr. Jack Caraves, UCR UCSD- UC Reimagining Refuge Network (UCRRN) Seed Funding for Dr. Jack Caraves, UCR: 1511-BC75-A01678-69085-44-000-0000000000-D01032GRES-F0042339- FR UCSD: 16180.13991.80</t>
  </si>
  <si>
    <t>A01664</t>
  </si>
  <si>
    <t xml:space="preserve">F:UCI                         </t>
  </si>
  <si>
    <t>07/21/25</t>
  </si>
  <si>
    <t>S1098</t>
  </si>
  <si>
    <t>UCI</t>
  </si>
  <si>
    <t xml:space="preserve">UCI ITF to UCR PI: McMullin, M23PR5992 Sub 2023-1917 Year 3 Heather Alvarado hperaza@hs.uci.edu Ruben Fierro ruben.fierro@ucr.edu                                                                                                                         </t>
  </si>
  <si>
    <t>BC40</t>
  </si>
  <si>
    <t>A01048</t>
  </si>
  <si>
    <t xml:space="preserve">UC Prof Teach Conf            </t>
  </si>
  <si>
    <t>07/25/25</t>
  </si>
  <si>
    <t>S1127</t>
  </si>
  <si>
    <t>Goldberry Long; 2025 UC Professors of Teaching Conference at UC Davis on June 20 - 21, 2025, hosted by the Center for Educational Effectiveness UCR to UCD: Goldberry Long; 2025 UC Professors of Teaching Conference at UC Davis on June 20 - 21, 2025, h</t>
  </si>
  <si>
    <t>A01958</t>
  </si>
  <si>
    <t>D01303MRES</t>
  </si>
  <si>
    <t>F0010416-</t>
  </si>
  <si>
    <t xml:space="preserve">Fr UCLA: D Rodrigue           </t>
  </si>
  <si>
    <t>S1133</t>
  </si>
  <si>
    <t>Salesforce# 137651, UCLA to UCR Prof. Berg has invited 3 UC Faculty from UC Berkeley, UCR and UCI to participate to her manuscript workshop as discussants but could not provide $500 honorarium to each, due to UC Office of the President s policy. This</t>
  </si>
  <si>
    <t>A01089</t>
  </si>
  <si>
    <t>39801</t>
  </si>
  <si>
    <t xml:space="preserve">Fr UCLA: South Afri           </t>
  </si>
  <si>
    <t>S1160</t>
  </si>
  <si>
    <t>UCLA</t>
  </si>
  <si>
    <t>Salesforce# 136604, UCLA to UCR Transfer of $5,000 to UC Riverside (UCR) in support of the shared project in South Africa with Tasha La Doux and James Andre (both from UCR). UCLA contact: Khris Go, kgo@lifesci.ucla.edu; UCR contact: Paige Mejia, paig</t>
  </si>
  <si>
    <t>A01552</t>
  </si>
  <si>
    <t>D01040INCO</t>
  </si>
  <si>
    <t>F0705005</t>
  </si>
  <si>
    <t xml:space="preserve">2025 UC POT Confere           </t>
  </si>
  <si>
    <t>S1158</t>
  </si>
  <si>
    <t xml:space="preserve">2025 UC Professors of Teaching Conference- Laura Catano and Shana Welles UCR to UCD: Registration payment for Laura Catano and Shana Welles for the UC Professors of Teaching Conference that was held at UC Davis 6/20/2025 and 6/21/2025                </t>
  </si>
  <si>
    <t>F0496056</t>
  </si>
  <si>
    <t>A01795</t>
  </si>
  <si>
    <t>F0729773</t>
  </si>
  <si>
    <t xml:space="preserve">2025Prof.TchngConf.           </t>
  </si>
  <si>
    <t>S1150</t>
  </si>
  <si>
    <t>UCR is sending $225 to UC Davis for Analisa Flores's, Joyce Fu's, and Xu Cao's respective $75 registration fee for the 2025 UC Profressors of Teaching Conference held at UC Davis on June 20-June 21 UCR to UCD -- UCR is sending $225 to UC Davis for An</t>
  </si>
  <si>
    <t>A01869</t>
  </si>
  <si>
    <t>D01058ILTI</t>
  </si>
  <si>
    <t>F0196933</t>
  </si>
  <si>
    <t>19921</t>
  </si>
  <si>
    <t>F0006266</t>
  </si>
  <si>
    <t>A01654</t>
  </si>
  <si>
    <t>43</t>
  </si>
  <si>
    <t>514</t>
  </si>
  <si>
    <t>D01144LEAD</t>
  </si>
  <si>
    <t>Fund swap with 18082 ITF S1012</t>
  </si>
  <si>
    <t>07/02/25</t>
  </si>
  <si>
    <t>S1012</t>
  </si>
  <si>
    <t>FY2025-26 Lottery Funds for UC Leads Fellowship (BK, SF, DV, RV, SD, SC, SD, MC) To provide one-time Lottery Funds for the University of California Leadership Excellence through Advanced Degrees (UC LEADS) program. UC Leads funding will total $2,000,</t>
  </si>
  <si>
    <t>A01478</t>
  </si>
  <si>
    <t>80</t>
  </si>
  <si>
    <t>A01386</t>
  </si>
  <si>
    <t>18082</t>
  </si>
  <si>
    <t xml:space="preserve">25-26 Riverside UC            </t>
  </si>
  <si>
    <t>A01774</t>
  </si>
  <si>
    <t>19933</t>
  </si>
  <si>
    <t>72</t>
  </si>
  <si>
    <t xml:space="preserve">UC Recruit FY25-26            </t>
  </si>
  <si>
    <t>S1145</t>
  </si>
  <si>
    <t>UC Recruit FY24-25 Payment from UCR UC Recruit is currently funded through an annual allocation from each location and supports functional improvements, user enhancements, and maintenance of UC Recruit for the 12 locations  10 campuses, ANR, and UCOP</t>
  </si>
  <si>
    <t xml:space="preserve">UC Oats Payment for           </t>
  </si>
  <si>
    <t>S1151</t>
  </si>
  <si>
    <t xml:space="preserve">UC Oats Payment for FY25 - UCR Cost Share UC Oats Payment UCR Cost Share for FY26 is $62013 per funding request provided from UCLA. UC Oats ongoing funding commitment for the new agreement beginning FY23-27                                            </t>
  </si>
  <si>
    <t>A02320</t>
  </si>
  <si>
    <t>69906</t>
  </si>
  <si>
    <t xml:space="preserve">Fr. UCB to UCR Lic            </t>
  </si>
  <si>
    <t>07/31/25</t>
  </si>
  <si>
    <t>S1118</t>
  </si>
  <si>
    <t>UCB</t>
  </si>
  <si>
    <t xml:space="preserve">UCB Transfer to UCR This transfer is to pay for six Articulate licenses provided to EH&amp;S staff by UC Riverside. The product is eCOurse development software we used to create eTraining. (charisse@berkeley.edu 6/10/25)                                  </t>
  </si>
  <si>
    <t>A01619</t>
  </si>
  <si>
    <t xml:space="preserve">F: 4-449041-R269100           </t>
  </si>
  <si>
    <t>07/23/25</t>
  </si>
  <si>
    <t>S1106</t>
  </si>
  <si>
    <t>Salesforce# 137382, UCLA to UCR UCLA to UCR- DDC (Drug Discovery Consortium) Executive Committee allocating funding to members. Transferring $7,000 to Dr. Maurizio Pellecchia for administrative stipend. UCLA contact: Jeffrey Korerat, jkorerat@cnsi.uc</t>
  </si>
  <si>
    <t>A02494</t>
  </si>
  <si>
    <t xml:space="preserve">Keith Pezzoli CA-BC           </t>
  </si>
  <si>
    <t>S1104</t>
  </si>
  <si>
    <t xml:space="preserve">Keith Pezzoli UC Alianza MX award CA-BCUCMX-25-04 Alianza Travel Sponsorships UCR to UCSD Keith Pezzoli UC Alianza MX award CA-BCUCMX-25-04 Alianza Travel Sponsorships                                                                                   </t>
  </si>
  <si>
    <t xml:space="preserve">Gustavo Bernal UCPR           </t>
  </si>
  <si>
    <t>07/24/25</t>
  </si>
  <si>
    <t>S1123</t>
  </si>
  <si>
    <t xml:space="preserve">Gustavo Flores Bernal UC Alianza MX award UCPRF2025-02 Postdoctoral Research Fellowship UCR to UCLA Gustavo Flores Bernal UC Alianza MX award UCPRF2025-02 Postdoctoral Research Fellowship                                                               </t>
  </si>
  <si>
    <t xml:space="preserve">Maylei Blackwell SR           </t>
  </si>
  <si>
    <t>S1124</t>
  </si>
  <si>
    <t xml:space="preserve">Maylei Blackwell UC Alianza MX award SRPUCMX24-03 year 2 UC-Mexico Strategic Research Projects UCR to UCLA Maylei Blackwell UC Alianza MX award SRPUCMX24-03 year 2 UC-Mexico Strategic Research Projects                                                 </t>
  </si>
  <si>
    <t xml:space="preserve">Pincetl CA-BCUCMX-2           </t>
  </si>
  <si>
    <t>S1146</t>
  </si>
  <si>
    <t xml:space="preserve">Stephanie Pincetl UC Alianza MX award CA-BCUCMX-25-02 Alianza Travel Sponsorships UCR to UCLA Stephanie Pincetl UC Alianza MX award CA-BCUCMX-25-02 Alianza Travel Sponsorships                                                                           </t>
  </si>
  <si>
    <t xml:space="preserve">Gordon McCord CA-BC           </t>
  </si>
  <si>
    <t>S1147</t>
  </si>
  <si>
    <t xml:space="preserve">Gordon McCord UC Alianza MX award CA-BCUCMX-25-01 Alianza Travel Sponsorships UCR to UCSD Gordon McCord UC Alianza MX award CA-BCUCMX-25-01 Alianza Travel Sponsorships                                                                                   </t>
  </si>
  <si>
    <t xml:space="preserve">Gerardo Urrutia UCP           </t>
  </si>
  <si>
    <t>S1148</t>
  </si>
  <si>
    <t>UCSC</t>
  </si>
  <si>
    <t xml:space="preserve">Gerardo Urrutia Sanchez UC Alianza MX award UCPRF2025-01 Postdoctoral Research Fellowship UCR to UCSC Gerardo Urrutia Sanchez UC Alianza MX award UCPRF2025-01 Postdoctoral Research Fellowship                                                           </t>
  </si>
  <si>
    <t xml:space="preserve">Rafael Fernandez SP           </t>
  </si>
  <si>
    <t>S1149</t>
  </si>
  <si>
    <t xml:space="preserve">Rafael Fernandez de Castro Medina UC Alianza MX award SPECUCMX25-02 Joint Funds UCR to UCSD Rafael Fernandez de Castro Medina UC Alianza MX award SPECUCMX25-02 Joint Funds                                                                               </t>
  </si>
  <si>
    <t xml:space="preserve">Jes s Nazario SRS25           </t>
  </si>
  <si>
    <t>S1152</t>
  </si>
  <si>
    <t xml:space="preserve">Jes s Nazario UC Alianza MX award SRS25-16 Short-Term Research in Mexico for UC Graduate Students UCR to UCB Jes s Nazario UC Alianza MX award SRS25-16 Short-Term Research in Mexico for UC Graduate Students                                            </t>
  </si>
  <si>
    <t xml:space="preserve">Ethan Elkind CA-BCU           </t>
  </si>
  <si>
    <t>S1153</t>
  </si>
  <si>
    <t xml:space="preserve">Ethan Elkind UC Alianza MX award CA-BCUCMX-25-03 Alianza Travel Sponsorships UCR to UCB Ethan Elkind UC Alianza MX award CA-BCUCMX-25-03 Alianza Travel Sponsorships                                                                                      </t>
  </si>
  <si>
    <t xml:space="preserve">Juan Poblete SGCT25           </t>
  </si>
  <si>
    <t>S1154</t>
  </si>
  <si>
    <t xml:space="preserve">Juan Poblete UC Alianza MX award SGCT25SS-01 Small Grant for Conferences &amp; Travel UCR to UCSC Juan Poblete UC Alianza MX award SGCT25SS-01 Small Grant for Conferences &amp; Travel                                                                           </t>
  </si>
  <si>
    <t xml:space="preserve">Crystal Rivera SRS2           </t>
  </si>
  <si>
    <t>S1155</t>
  </si>
  <si>
    <t xml:space="preserve">Crystal Raquel Barajas Rivera UC Alianza MX award SRS25-15 Short-Term Research in Mexico for UC Graduate Students UCR to UCLA Crystal Raquel Barajas Rivera UC Alianza MX award SRS25-15 Short-Term Research in Mexico for UC Graduate Students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</si>
</sst>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
    <xf numFmtId="0" fontId="0" fillId="0" borderId="0" xfId="0"/>
    <xf numFmtId="0" fontId="2" fillId="2" borderId="1" xfId="0" applyFont="1" applyFill="1" applyBorder="1"/>
    <xf numFmtId="40" fontId="2" fillId="2" borderId="1" xfId="1" applyNumberFormat="1" applyFont="1" applyFill="1" applyBorder="1"/>
    <xf numFmtId="0" fontId="2" fillId="0" borderId="0" xfId="0" applyFont="1"/>
    <xf numFmtId="40" fontId="0" fillId="0" borderId="0" xfId="1" applyNumberFormat="1" applyFont="1"/>
  </cellXfs>
  <cellStyles count="2">
    <cellStyle name="Comma" xfId="1" builtinId="3"/>
    <cellStyle name="Normal" xfId="0" builtinId="0"/>
  </cellStyles>
  <dxfs count="0"/>
  <tableStyles count="1" defaultTableStyle="TableStyleMedium2" defaultPivotStyle="PivotStyleLight16">
    <tableStyle name="Invisible" pivot="0" table="0" count="0" xr9:uid="{8A8F4537-6FC6-4CE2-B19E-9AF065938D1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365ucr.sharepoint.com/teams/RPB/Shared%20Documents/General/RPB/Oracle%20Budget/Smartview%20Upload%20Backup/ITFs/FY26/01%20JUL/Journal/July%202025%20ITF%20Journal%20FINAL.xlsx" TargetMode="External"/><Relationship Id="rId1" Type="http://schemas.openxmlformats.org/officeDocument/2006/relationships/externalLinkPath" Target="July%202025%20ITF%20Journa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ense Claims"/>
      <sheetName val="Report For Distribution"/>
      <sheetName val="For Upload"/>
      <sheetName val="BEA Details"/>
      <sheetName val="Accounting Journal"/>
      <sheetName val="Reformatted"/>
      <sheetName val="ITF File"/>
      <sheetName val="GL File Specs and Instructions"/>
      <sheetName val="Org Table"/>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AD284-2827-4578-A68B-170A410D0993}">
  <dimension ref="A1:Q33"/>
  <sheetViews>
    <sheetView tabSelected="1" workbookViewId="0">
      <selection activeCell="I39" sqref="I39"/>
    </sheetView>
  </sheetViews>
  <sheetFormatPr defaultRowHeight="15" x14ac:dyDescent="0.25"/>
  <cols>
    <col min="8" max="8" width="16" customWidth="1"/>
    <col min="9" max="9" width="11.140625" customWidth="1"/>
    <col min="10" max="10" width="12.85546875" customWidth="1"/>
    <col min="11" max="11" width="29" customWidth="1"/>
    <col min="12" max="12" width="12.28515625" style="4" customWidth="1"/>
    <col min="16" max="16" width="12.5703125" customWidth="1"/>
    <col min="17" max="17" width="245.85546875" bestFit="1" customWidth="1"/>
  </cols>
  <sheetData>
    <row r="1" spans="1:17" s="3" customFormat="1" x14ac:dyDescent="0.25">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1" t="s">
        <v>15</v>
      </c>
      <c r="Q1" s="1" t="s">
        <v>16</v>
      </c>
    </row>
    <row r="2" spans="1:17" x14ac:dyDescent="0.25">
      <c r="A2" t="str">
        <f>VLOOKUP(D2,[1]!gtv[#Data],7,FALSE)</f>
        <v>ORG10</v>
      </c>
      <c r="B2" t="s">
        <v>17</v>
      </c>
      <c r="C2" t="s">
        <v>18</v>
      </c>
      <c r="D2" t="s">
        <v>19</v>
      </c>
      <c r="E2" t="s">
        <v>20</v>
      </c>
      <c r="F2" t="s">
        <v>21</v>
      </c>
      <c r="G2" t="s">
        <v>22</v>
      </c>
      <c r="H2" t="s">
        <v>23</v>
      </c>
      <c r="I2" t="s">
        <v>24</v>
      </c>
      <c r="J2" t="s">
        <v>25</v>
      </c>
      <c r="K2" t="s">
        <v>26</v>
      </c>
      <c r="L2" s="4">
        <v>-75</v>
      </c>
      <c r="M2" t="s">
        <v>27</v>
      </c>
      <c r="N2" t="s">
        <v>28</v>
      </c>
      <c r="O2" t="s">
        <v>29</v>
      </c>
      <c r="P2" t="s">
        <v>30</v>
      </c>
      <c r="Q2" t="s">
        <v>31</v>
      </c>
    </row>
    <row r="3" spans="1:17" x14ac:dyDescent="0.25">
      <c r="A3" t="str">
        <f>VLOOKUP(D3,[1]!gtv[#Data],7,FALSE)</f>
        <v>ORG10</v>
      </c>
      <c r="B3" t="s">
        <v>17</v>
      </c>
      <c r="C3" t="s">
        <v>18</v>
      </c>
      <c r="D3" t="s">
        <v>19</v>
      </c>
      <c r="E3" t="s">
        <v>32</v>
      </c>
      <c r="F3" t="s">
        <v>21</v>
      </c>
      <c r="G3" t="s">
        <v>22</v>
      </c>
      <c r="H3" t="s">
        <v>33</v>
      </c>
      <c r="I3" t="s">
        <v>34</v>
      </c>
      <c r="J3" t="s">
        <v>25</v>
      </c>
      <c r="K3" t="s">
        <v>26</v>
      </c>
      <c r="L3" s="4">
        <v>-75</v>
      </c>
      <c r="M3" t="s">
        <v>27</v>
      </c>
      <c r="N3" t="s">
        <v>28</v>
      </c>
      <c r="O3" t="s">
        <v>29</v>
      </c>
      <c r="P3" t="s">
        <v>30</v>
      </c>
      <c r="Q3" t="s">
        <v>31</v>
      </c>
    </row>
    <row r="4" spans="1:17" x14ac:dyDescent="0.25">
      <c r="A4" t="str">
        <f>VLOOKUP(D4,[1]!gtv[#Data],7,FALSE)</f>
        <v>ORG11</v>
      </c>
      <c r="B4" t="s">
        <v>17</v>
      </c>
      <c r="C4" t="s">
        <v>18</v>
      </c>
      <c r="D4" t="s">
        <v>35</v>
      </c>
      <c r="E4" t="s">
        <v>36</v>
      </c>
      <c r="F4" t="s">
        <v>37</v>
      </c>
      <c r="G4" t="s">
        <v>22</v>
      </c>
      <c r="H4" t="s">
        <v>38</v>
      </c>
      <c r="I4" t="s">
        <v>39</v>
      </c>
      <c r="J4" t="s">
        <v>25</v>
      </c>
      <c r="K4" t="s">
        <v>40</v>
      </c>
      <c r="L4" s="4">
        <v>225679</v>
      </c>
      <c r="M4" t="s">
        <v>41</v>
      </c>
      <c r="N4" t="s">
        <v>42</v>
      </c>
      <c r="O4" t="s">
        <v>43</v>
      </c>
      <c r="P4" t="s">
        <v>30</v>
      </c>
      <c r="Q4" t="s">
        <v>44</v>
      </c>
    </row>
    <row r="5" spans="1:17" x14ac:dyDescent="0.25">
      <c r="A5" t="str">
        <f>VLOOKUP(D5,[1]!gtv[#Data],7,FALSE)</f>
        <v>ORG12</v>
      </c>
      <c r="B5" t="s">
        <v>17</v>
      </c>
      <c r="C5" t="s">
        <v>18</v>
      </c>
      <c r="D5" t="s">
        <v>45</v>
      </c>
      <c r="E5" t="s">
        <v>36</v>
      </c>
      <c r="F5" t="s">
        <v>21</v>
      </c>
      <c r="G5" t="s">
        <v>22</v>
      </c>
      <c r="H5" t="s">
        <v>38</v>
      </c>
      <c r="I5" t="s">
        <v>46</v>
      </c>
      <c r="J5" t="s">
        <v>25</v>
      </c>
      <c r="K5" t="s">
        <v>47</v>
      </c>
      <c r="L5" s="4">
        <v>10000</v>
      </c>
      <c r="M5" t="s">
        <v>48</v>
      </c>
      <c r="N5" t="s">
        <v>49</v>
      </c>
      <c r="O5" t="s">
        <v>50</v>
      </c>
      <c r="P5" t="s">
        <v>30</v>
      </c>
      <c r="Q5" t="s">
        <v>51</v>
      </c>
    </row>
    <row r="6" spans="1:17" x14ac:dyDescent="0.25">
      <c r="A6" t="str">
        <f>VLOOKUP(D6,[1]!gtv[#Data],7,FALSE)</f>
        <v>ORG12</v>
      </c>
      <c r="B6" t="s">
        <v>17</v>
      </c>
      <c r="C6" t="s">
        <v>18</v>
      </c>
      <c r="D6" t="s">
        <v>52</v>
      </c>
      <c r="E6" t="s">
        <v>36</v>
      </c>
      <c r="F6" t="s">
        <v>37</v>
      </c>
      <c r="G6" t="s">
        <v>22</v>
      </c>
      <c r="H6" t="s">
        <v>53</v>
      </c>
      <c r="I6" t="s">
        <v>54</v>
      </c>
      <c r="J6" t="s">
        <v>25</v>
      </c>
      <c r="K6" t="s">
        <v>55</v>
      </c>
      <c r="L6" s="4">
        <v>8000</v>
      </c>
      <c r="M6" t="s">
        <v>48</v>
      </c>
      <c r="N6" t="s">
        <v>56</v>
      </c>
      <c r="O6" t="s">
        <v>50</v>
      </c>
      <c r="P6" t="s">
        <v>30</v>
      </c>
      <c r="Q6" t="s">
        <v>57</v>
      </c>
    </row>
    <row r="7" spans="1:17" x14ac:dyDescent="0.25">
      <c r="A7" t="str">
        <f>VLOOKUP(D7,[1]!gtv[#Data],7,FALSE)</f>
        <v>ORG12</v>
      </c>
      <c r="B7" t="s">
        <v>17</v>
      </c>
      <c r="C7" t="s">
        <v>18</v>
      </c>
      <c r="D7" t="s">
        <v>58</v>
      </c>
      <c r="E7" t="s">
        <v>36</v>
      </c>
      <c r="F7" t="s">
        <v>37</v>
      </c>
      <c r="G7" t="s">
        <v>22</v>
      </c>
      <c r="H7" t="s">
        <v>38</v>
      </c>
      <c r="I7" t="s">
        <v>46</v>
      </c>
      <c r="J7" t="s">
        <v>25</v>
      </c>
      <c r="K7" t="s">
        <v>59</v>
      </c>
      <c r="L7" s="4">
        <v>38643.5</v>
      </c>
      <c r="M7" t="s">
        <v>60</v>
      </c>
      <c r="N7" t="s">
        <v>61</v>
      </c>
      <c r="O7" t="s">
        <v>62</v>
      </c>
      <c r="P7" t="s">
        <v>30</v>
      </c>
      <c r="Q7" t="s">
        <v>63</v>
      </c>
    </row>
    <row r="8" spans="1:17" x14ac:dyDescent="0.25">
      <c r="A8" t="str">
        <f>VLOOKUP(D8,[1]!gtv[#Data],7,FALSE)</f>
        <v>ORG12</v>
      </c>
      <c r="B8" t="s">
        <v>17</v>
      </c>
      <c r="C8" t="s">
        <v>64</v>
      </c>
      <c r="D8" t="s">
        <v>65</v>
      </c>
      <c r="E8" t="s">
        <v>20</v>
      </c>
      <c r="F8" t="s">
        <v>21</v>
      </c>
      <c r="G8" t="s">
        <v>22</v>
      </c>
      <c r="H8" t="s">
        <v>38</v>
      </c>
      <c r="I8" t="s">
        <v>46</v>
      </c>
      <c r="J8" t="s">
        <v>25</v>
      </c>
      <c r="K8" t="s">
        <v>66</v>
      </c>
      <c r="L8" s="4">
        <v>-75</v>
      </c>
      <c r="M8" t="s">
        <v>67</v>
      </c>
      <c r="N8" t="s">
        <v>68</v>
      </c>
      <c r="O8" t="s">
        <v>29</v>
      </c>
      <c r="P8" t="s">
        <v>30</v>
      </c>
      <c r="Q8" t="s">
        <v>69</v>
      </c>
    </row>
    <row r="9" spans="1:17" x14ac:dyDescent="0.25">
      <c r="A9" t="str">
        <f>VLOOKUP(D9,[1]!gtv[#Data],7,FALSE)</f>
        <v>ORG12</v>
      </c>
      <c r="B9" t="s">
        <v>17</v>
      </c>
      <c r="C9" t="s">
        <v>18</v>
      </c>
      <c r="D9" t="s">
        <v>70</v>
      </c>
      <c r="E9" t="s">
        <v>20</v>
      </c>
      <c r="F9" t="s">
        <v>37</v>
      </c>
      <c r="G9" t="s">
        <v>22</v>
      </c>
      <c r="H9" t="s">
        <v>71</v>
      </c>
      <c r="I9" t="s">
        <v>72</v>
      </c>
      <c r="J9" t="s">
        <v>25</v>
      </c>
      <c r="K9" t="s">
        <v>73</v>
      </c>
      <c r="L9" s="4">
        <v>500</v>
      </c>
      <c r="M9" t="s">
        <v>67</v>
      </c>
      <c r="N9" t="s">
        <v>74</v>
      </c>
      <c r="O9" t="s">
        <v>62</v>
      </c>
      <c r="P9" t="s">
        <v>30</v>
      </c>
      <c r="Q9" t="s">
        <v>75</v>
      </c>
    </row>
    <row r="10" spans="1:17" x14ac:dyDescent="0.25">
      <c r="A10" t="str">
        <f>VLOOKUP(D10,[1]!gtv[#Data],7,FALSE)</f>
        <v>ORG14</v>
      </c>
      <c r="B10" t="s">
        <v>17</v>
      </c>
      <c r="C10" t="s">
        <v>18</v>
      </c>
      <c r="D10" t="s">
        <v>76</v>
      </c>
      <c r="E10" t="s">
        <v>77</v>
      </c>
      <c r="F10" t="s">
        <v>37</v>
      </c>
      <c r="G10" t="s">
        <v>22</v>
      </c>
      <c r="H10" t="s">
        <v>38</v>
      </c>
      <c r="I10" t="s">
        <v>46</v>
      </c>
      <c r="J10" t="s">
        <v>25</v>
      </c>
      <c r="K10" t="s">
        <v>78</v>
      </c>
      <c r="L10" s="4">
        <v>5000</v>
      </c>
      <c r="M10" t="s">
        <v>27</v>
      </c>
      <c r="N10" t="s">
        <v>79</v>
      </c>
      <c r="O10" t="s">
        <v>80</v>
      </c>
      <c r="P10" t="s">
        <v>30</v>
      </c>
      <c r="Q10" t="s">
        <v>81</v>
      </c>
    </row>
    <row r="11" spans="1:17" x14ac:dyDescent="0.25">
      <c r="A11" t="str">
        <f>VLOOKUP(D11,[1]!gtv[#Data],7,FALSE)</f>
        <v>ORG14</v>
      </c>
      <c r="B11" t="s">
        <v>17</v>
      </c>
      <c r="C11" t="s">
        <v>18</v>
      </c>
      <c r="D11" t="s">
        <v>82</v>
      </c>
      <c r="E11" t="s">
        <v>20</v>
      </c>
      <c r="F11" t="s">
        <v>21</v>
      </c>
      <c r="G11" t="s">
        <v>22</v>
      </c>
      <c r="H11" t="s">
        <v>83</v>
      </c>
      <c r="I11" t="s">
        <v>84</v>
      </c>
      <c r="J11" t="s">
        <v>25</v>
      </c>
      <c r="K11" t="s">
        <v>85</v>
      </c>
      <c r="L11" s="4">
        <v>-75</v>
      </c>
      <c r="M11" t="s">
        <v>27</v>
      </c>
      <c r="N11" t="s">
        <v>86</v>
      </c>
      <c r="O11" t="s">
        <v>29</v>
      </c>
      <c r="P11" t="s">
        <v>30</v>
      </c>
      <c r="Q11" t="s">
        <v>87</v>
      </c>
    </row>
    <row r="12" spans="1:17" x14ac:dyDescent="0.25">
      <c r="A12" t="str">
        <f>VLOOKUP(D12,[1]!gtv[#Data],7,FALSE)</f>
        <v>ORG14</v>
      </c>
      <c r="B12" t="s">
        <v>17</v>
      </c>
      <c r="C12" t="s">
        <v>18</v>
      </c>
      <c r="D12" t="s">
        <v>82</v>
      </c>
      <c r="E12" t="s">
        <v>20</v>
      </c>
      <c r="F12" t="s">
        <v>21</v>
      </c>
      <c r="G12" t="s">
        <v>22</v>
      </c>
      <c r="H12" t="s">
        <v>83</v>
      </c>
      <c r="I12" t="s">
        <v>88</v>
      </c>
      <c r="J12" t="s">
        <v>25</v>
      </c>
      <c r="K12" t="s">
        <v>85</v>
      </c>
      <c r="L12" s="4">
        <v>-75</v>
      </c>
      <c r="M12" t="s">
        <v>27</v>
      </c>
      <c r="N12" t="s">
        <v>86</v>
      </c>
      <c r="O12" t="s">
        <v>29</v>
      </c>
      <c r="P12" t="s">
        <v>30</v>
      </c>
      <c r="Q12" t="s">
        <v>87</v>
      </c>
    </row>
    <row r="13" spans="1:17" x14ac:dyDescent="0.25">
      <c r="A13" t="str">
        <f>VLOOKUP(D13,[1]!gtv[#Data],7,FALSE)</f>
        <v>ORG14</v>
      </c>
      <c r="B13" t="s">
        <v>17</v>
      </c>
      <c r="C13" t="s">
        <v>18</v>
      </c>
      <c r="D13" t="s">
        <v>89</v>
      </c>
      <c r="E13" t="s">
        <v>20</v>
      </c>
      <c r="F13" t="s">
        <v>21</v>
      </c>
      <c r="G13" t="s">
        <v>22</v>
      </c>
      <c r="H13" t="s">
        <v>83</v>
      </c>
      <c r="I13" t="s">
        <v>90</v>
      </c>
      <c r="J13" t="s">
        <v>25</v>
      </c>
      <c r="K13" t="s">
        <v>91</v>
      </c>
      <c r="L13" s="4">
        <v>-75</v>
      </c>
      <c r="M13" t="s">
        <v>27</v>
      </c>
      <c r="N13" t="s">
        <v>92</v>
      </c>
      <c r="O13" t="s">
        <v>29</v>
      </c>
      <c r="P13" t="s">
        <v>30</v>
      </c>
      <c r="Q13" t="s">
        <v>93</v>
      </c>
    </row>
    <row r="14" spans="1:17" x14ac:dyDescent="0.25">
      <c r="A14" t="str">
        <f>VLOOKUP(D14,[1]!gtv[#Data],7,FALSE)</f>
        <v>ORG14</v>
      </c>
      <c r="B14" t="s">
        <v>17</v>
      </c>
      <c r="C14" t="s">
        <v>18</v>
      </c>
      <c r="D14" t="s">
        <v>94</v>
      </c>
      <c r="E14" t="s">
        <v>20</v>
      </c>
      <c r="F14" t="s">
        <v>21</v>
      </c>
      <c r="G14" t="s">
        <v>22</v>
      </c>
      <c r="H14" t="s">
        <v>95</v>
      </c>
      <c r="I14" t="s">
        <v>96</v>
      </c>
      <c r="J14" t="s">
        <v>25</v>
      </c>
      <c r="K14" t="s">
        <v>91</v>
      </c>
      <c r="L14" s="4">
        <v>-75</v>
      </c>
      <c r="M14" t="s">
        <v>27</v>
      </c>
      <c r="N14" t="s">
        <v>92</v>
      </c>
      <c r="O14" t="s">
        <v>29</v>
      </c>
      <c r="P14" t="s">
        <v>30</v>
      </c>
      <c r="Q14" t="s">
        <v>93</v>
      </c>
    </row>
    <row r="15" spans="1:17" x14ac:dyDescent="0.25">
      <c r="A15" t="str">
        <f>VLOOKUP(D15,[1]!gtv[#Data],7,FALSE)</f>
        <v>ORG14</v>
      </c>
      <c r="B15" t="s">
        <v>17</v>
      </c>
      <c r="C15" t="s">
        <v>18</v>
      </c>
      <c r="D15" t="s">
        <v>94</v>
      </c>
      <c r="E15" t="s">
        <v>97</v>
      </c>
      <c r="F15" t="s">
        <v>21</v>
      </c>
      <c r="G15" t="s">
        <v>22</v>
      </c>
      <c r="H15" t="s">
        <v>95</v>
      </c>
      <c r="I15" t="s">
        <v>98</v>
      </c>
      <c r="J15" t="s">
        <v>25</v>
      </c>
      <c r="K15" t="s">
        <v>91</v>
      </c>
      <c r="L15" s="4">
        <v>-75</v>
      </c>
      <c r="M15" t="s">
        <v>27</v>
      </c>
      <c r="N15" t="s">
        <v>92</v>
      </c>
      <c r="O15" t="s">
        <v>29</v>
      </c>
      <c r="P15" t="s">
        <v>30</v>
      </c>
      <c r="Q15" t="s">
        <v>93</v>
      </c>
    </row>
    <row r="16" spans="1:17" x14ac:dyDescent="0.25">
      <c r="A16" t="str">
        <f>VLOOKUP(D16,[1]!gtv[#Data],7,FALSE)</f>
        <v>ORG22</v>
      </c>
      <c r="B16" t="s">
        <v>17</v>
      </c>
      <c r="C16" t="s">
        <v>18</v>
      </c>
      <c r="D16" t="s">
        <v>99</v>
      </c>
      <c r="E16" t="s">
        <v>20</v>
      </c>
      <c r="F16" t="s">
        <v>100</v>
      </c>
      <c r="G16" t="s">
        <v>101</v>
      </c>
      <c r="H16" t="s">
        <v>102</v>
      </c>
      <c r="I16" t="s">
        <v>46</v>
      </c>
      <c r="J16" t="s">
        <v>25</v>
      </c>
      <c r="K16" t="s">
        <v>103</v>
      </c>
      <c r="L16" s="4">
        <v>129300.72</v>
      </c>
      <c r="M16" t="s">
        <v>104</v>
      </c>
      <c r="N16" t="s">
        <v>105</v>
      </c>
      <c r="O16" t="s">
        <v>43</v>
      </c>
      <c r="P16" t="s">
        <v>30</v>
      </c>
      <c r="Q16" t="s">
        <v>106</v>
      </c>
    </row>
    <row r="17" spans="1:17" x14ac:dyDescent="0.25">
      <c r="A17" t="str">
        <f>VLOOKUP(D17,[1]!gtv[#Data],7,FALSE)</f>
        <v>ORG23</v>
      </c>
      <c r="B17" t="s">
        <v>17</v>
      </c>
      <c r="C17" t="s">
        <v>18</v>
      </c>
      <c r="D17" t="s">
        <v>107</v>
      </c>
      <c r="E17" t="s">
        <v>20</v>
      </c>
      <c r="F17" t="s">
        <v>108</v>
      </c>
      <c r="G17" t="s">
        <v>22</v>
      </c>
      <c r="H17" t="s">
        <v>38</v>
      </c>
      <c r="I17" t="s">
        <v>46</v>
      </c>
      <c r="J17" t="s">
        <v>25</v>
      </c>
      <c r="K17" t="s">
        <v>103</v>
      </c>
      <c r="L17" s="4">
        <v>-129300.72</v>
      </c>
      <c r="M17" t="s">
        <v>104</v>
      </c>
      <c r="N17" t="s">
        <v>105</v>
      </c>
      <c r="O17" t="s">
        <v>43</v>
      </c>
      <c r="P17" t="s">
        <v>30</v>
      </c>
      <c r="Q17" t="s">
        <v>106</v>
      </c>
    </row>
    <row r="18" spans="1:17" x14ac:dyDescent="0.25">
      <c r="A18" t="str">
        <f>VLOOKUP(D18,[1]!gtv[#Data],7,FALSE)</f>
        <v>ORG23</v>
      </c>
      <c r="B18" t="s">
        <v>17</v>
      </c>
      <c r="C18" t="s">
        <v>18</v>
      </c>
      <c r="D18" t="s">
        <v>109</v>
      </c>
      <c r="E18" t="s">
        <v>110</v>
      </c>
      <c r="F18" t="s">
        <v>21</v>
      </c>
      <c r="G18" t="s">
        <v>22</v>
      </c>
      <c r="H18" t="s">
        <v>38</v>
      </c>
      <c r="I18" t="s">
        <v>46</v>
      </c>
      <c r="J18" t="s">
        <v>25</v>
      </c>
      <c r="K18" t="s">
        <v>111</v>
      </c>
      <c r="L18" s="4">
        <v>129300.72</v>
      </c>
      <c r="M18" t="s">
        <v>104</v>
      </c>
      <c r="N18" t="s">
        <v>105</v>
      </c>
      <c r="O18" t="s">
        <v>43</v>
      </c>
      <c r="P18" t="s">
        <v>30</v>
      </c>
      <c r="Q18" t="s">
        <v>106</v>
      </c>
    </row>
    <row r="19" spans="1:17" x14ac:dyDescent="0.25">
      <c r="A19" t="str">
        <f>VLOOKUP(D19,[1]!gtv[#Data],7,FALSE)</f>
        <v>ORG31</v>
      </c>
      <c r="B19" t="s">
        <v>17</v>
      </c>
      <c r="C19" t="s">
        <v>18</v>
      </c>
      <c r="D19" t="s">
        <v>112</v>
      </c>
      <c r="E19" t="s">
        <v>113</v>
      </c>
      <c r="F19" t="s">
        <v>114</v>
      </c>
      <c r="G19" t="s">
        <v>22</v>
      </c>
      <c r="H19" t="s">
        <v>38</v>
      </c>
      <c r="I19" t="s">
        <v>46</v>
      </c>
      <c r="J19" t="s">
        <v>25</v>
      </c>
      <c r="K19" t="s">
        <v>115</v>
      </c>
      <c r="L19" s="4">
        <v>-149186</v>
      </c>
      <c r="M19" t="s">
        <v>27</v>
      </c>
      <c r="N19" t="s">
        <v>116</v>
      </c>
      <c r="O19" t="s">
        <v>43</v>
      </c>
      <c r="P19" t="s">
        <v>30</v>
      </c>
      <c r="Q19" t="s">
        <v>117</v>
      </c>
    </row>
    <row r="20" spans="1:17" x14ac:dyDescent="0.25">
      <c r="A20" t="str">
        <f>VLOOKUP(D20,[1]!gtv[#Data],7,FALSE)</f>
        <v>ORG31</v>
      </c>
      <c r="B20" t="s">
        <v>17</v>
      </c>
      <c r="C20" t="s">
        <v>18</v>
      </c>
      <c r="D20" t="s">
        <v>112</v>
      </c>
      <c r="E20" t="s">
        <v>20</v>
      </c>
      <c r="F20" t="s">
        <v>100</v>
      </c>
      <c r="G20" t="s">
        <v>22</v>
      </c>
      <c r="H20" t="s">
        <v>38</v>
      </c>
      <c r="I20" t="s">
        <v>46</v>
      </c>
      <c r="J20" t="s">
        <v>25</v>
      </c>
      <c r="K20" t="s">
        <v>118</v>
      </c>
      <c r="L20" s="4">
        <v>-62013</v>
      </c>
      <c r="M20" t="s">
        <v>27</v>
      </c>
      <c r="N20" t="s">
        <v>119</v>
      </c>
      <c r="O20" t="s">
        <v>80</v>
      </c>
      <c r="P20" t="s">
        <v>30</v>
      </c>
      <c r="Q20" t="s">
        <v>120</v>
      </c>
    </row>
    <row r="21" spans="1:17" x14ac:dyDescent="0.25">
      <c r="A21" t="str">
        <f>VLOOKUP(D21,[1]!gtv[#Data],7,FALSE)</f>
        <v>ORG39</v>
      </c>
      <c r="B21" t="s">
        <v>17</v>
      </c>
      <c r="C21" t="s">
        <v>18</v>
      </c>
      <c r="D21" t="s">
        <v>121</v>
      </c>
      <c r="E21" t="s">
        <v>122</v>
      </c>
      <c r="F21" t="s">
        <v>114</v>
      </c>
      <c r="G21" t="s">
        <v>22</v>
      </c>
      <c r="H21" t="s">
        <v>38</v>
      </c>
      <c r="I21" t="s">
        <v>46</v>
      </c>
      <c r="J21" t="s">
        <v>25</v>
      </c>
      <c r="K21" t="s">
        <v>123</v>
      </c>
      <c r="L21" s="4">
        <v>3557.75</v>
      </c>
      <c r="M21" t="s">
        <v>124</v>
      </c>
      <c r="N21" t="s">
        <v>125</v>
      </c>
      <c r="O21" t="s">
        <v>126</v>
      </c>
      <c r="P21" t="s">
        <v>30</v>
      </c>
      <c r="Q21" t="s">
        <v>127</v>
      </c>
    </row>
    <row r="22" spans="1:17" x14ac:dyDescent="0.25">
      <c r="A22" t="str">
        <f>VLOOKUP(D22,[1]!gtv[#Data],7,FALSE)</f>
        <v>ORG40</v>
      </c>
      <c r="B22" t="s">
        <v>17</v>
      </c>
      <c r="C22" t="s">
        <v>18</v>
      </c>
      <c r="D22" t="s">
        <v>128</v>
      </c>
      <c r="E22" t="s">
        <v>36</v>
      </c>
      <c r="F22" t="s">
        <v>37</v>
      </c>
      <c r="G22" t="s">
        <v>22</v>
      </c>
      <c r="H22" t="s">
        <v>38</v>
      </c>
      <c r="I22" t="s">
        <v>46</v>
      </c>
      <c r="J22" t="s">
        <v>25</v>
      </c>
      <c r="K22" t="s">
        <v>129</v>
      </c>
      <c r="L22" s="4">
        <v>7000</v>
      </c>
      <c r="M22" t="s">
        <v>130</v>
      </c>
      <c r="N22" t="s">
        <v>131</v>
      </c>
      <c r="O22" t="s">
        <v>80</v>
      </c>
      <c r="P22" t="s">
        <v>30</v>
      </c>
      <c r="Q22" t="s">
        <v>132</v>
      </c>
    </row>
    <row r="23" spans="1:17" x14ac:dyDescent="0.25">
      <c r="A23" t="str">
        <f>VLOOKUP(D23,[1]!gtv[#Data],7,FALSE)</f>
        <v>ORG41</v>
      </c>
      <c r="B23" t="s">
        <v>17</v>
      </c>
      <c r="C23" t="s">
        <v>18</v>
      </c>
      <c r="D23" t="s">
        <v>133</v>
      </c>
      <c r="E23" t="s">
        <v>20</v>
      </c>
      <c r="F23" t="s">
        <v>37</v>
      </c>
      <c r="G23" t="s">
        <v>22</v>
      </c>
      <c r="H23" t="s">
        <v>38</v>
      </c>
      <c r="I23" t="s">
        <v>46</v>
      </c>
      <c r="J23" t="s">
        <v>25</v>
      </c>
      <c r="K23" t="s">
        <v>134</v>
      </c>
      <c r="L23" s="4">
        <v>-1000</v>
      </c>
      <c r="M23" t="s">
        <v>130</v>
      </c>
      <c r="N23" t="s">
        <v>135</v>
      </c>
      <c r="O23" t="s">
        <v>50</v>
      </c>
      <c r="P23" t="s">
        <v>30</v>
      </c>
      <c r="Q23" t="s">
        <v>136</v>
      </c>
    </row>
    <row r="24" spans="1:17" x14ac:dyDescent="0.25">
      <c r="A24" t="str">
        <f>VLOOKUP(D24,[1]!gtv[#Data],7,FALSE)</f>
        <v>ORG41</v>
      </c>
      <c r="B24" t="s">
        <v>17</v>
      </c>
      <c r="C24" t="s">
        <v>18</v>
      </c>
      <c r="D24" t="s">
        <v>133</v>
      </c>
      <c r="E24" t="s">
        <v>20</v>
      </c>
      <c r="F24" t="s">
        <v>37</v>
      </c>
      <c r="G24" t="s">
        <v>22</v>
      </c>
      <c r="H24" t="s">
        <v>38</v>
      </c>
      <c r="I24" t="s">
        <v>46</v>
      </c>
      <c r="J24" t="s">
        <v>25</v>
      </c>
      <c r="K24" t="s">
        <v>137</v>
      </c>
      <c r="L24" s="4">
        <v>-69073</v>
      </c>
      <c r="M24" t="s">
        <v>138</v>
      </c>
      <c r="N24" t="s">
        <v>139</v>
      </c>
      <c r="O24" t="s">
        <v>80</v>
      </c>
      <c r="P24" t="s">
        <v>30</v>
      </c>
      <c r="Q24" t="s">
        <v>140</v>
      </c>
    </row>
    <row r="25" spans="1:17" x14ac:dyDescent="0.25">
      <c r="A25" t="str">
        <f>VLOOKUP(D25,[1]!gtv[#Data],7,FALSE)</f>
        <v>ORG41</v>
      </c>
      <c r="B25" t="s">
        <v>17</v>
      </c>
      <c r="C25" t="s">
        <v>18</v>
      </c>
      <c r="D25" t="s">
        <v>133</v>
      </c>
      <c r="E25" t="s">
        <v>20</v>
      </c>
      <c r="F25" t="s">
        <v>37</v>
      </c>
      <c r="G25" t="s">
        <v>22</v>
      </c>
      <c r="H25" t="s">
        <v>38</v>
      </c>
      <c r="I25" t="s">
        <v>46</v>
      </c>
      <c r="J25" t="s">
        <v>25</v>
      </c>
      <c r="K25" t="s">
        <v>141</v>
      </c>
      <c r="L25" s="4">
        <v>-33228</v>
      </c>
      <c r="M25" t="s">
        <v>138</v>
      </c>
      <c r="N25" t="s">
        <v>142</v>
      </c>
      <c r="O25" t="s">
        <v>80</v>
      </c>
      <c r="P25" t="s">
        <v>30</v>
      </c>
      <c r="Q25" t="s">
        <v>143</v>
      </c>
    </row>
    <row r="26" spans="1:17" x14ac:dyDescent="0.25">
      <c r="A26" t="str">
        <f>VLOOKUP(D26,[1]!gtv[#Data],7,FALSE)</f>
        <v>ORG41</v>
      </c>
      <c r="B26" t="s">
        <v>17</v>
      </c>
      <c r="C26" t="s">
        <v>18</v>
      </c>
      <c r="D26" t="s">
        <v>133</v>
      </c>
      <c r="E26" t="s">
        <v>20</v>
      </c>
      <c r="F26" t="s">
        <v>37</v>
      </c>
      <c r="G26" t="s">
        <v>22</v>
      </c>
      <c r="H26" t="s">
        <v>38</v>
      </c>
      <c r="I26" t="s">
        <v>46</v>
      </c>
      <c r="J26" t="s">
        <v>25</v>
      </c>
      <c r="K26" t="s">
        <v>144</v>
      </c>
      <c r="L26" s="4">
        <v>-1000</v>
      </c>
      <c r="M26" t="s">
        <v>27</v>
      </c>
      <c r="N26" t="s">
        <v>145</v>
      </c>
      <c r="O26" t="s">
        <v>80</v>
      </c>
      <c r="P26" t="s">
        <v>30</v>
      </c>
      <c r="Q26" t="s">
        <v>146</v>
      </c>
    </row>
    <row r="27" spans="1:17" x14ac:dyDescent="0.25">
      <c r="A27" t="str">
        <f>VLOOKUP(D27,[1]!gtv[#Data],7,FALSE)</f>
        <v>ORG41</v>
      </c>
      <c r="B27" t="s">
        <v>17</v>
      </c>
      <c r="C27" t="s">
        <v>18</v>
      </c>
      <c r="D27" t="s">
        <v>133</v>
      </c>
      <c r="E27" t="s">
        <v>20</v>
      </c>
      <c r="F27" t="s">
        <v>37</v>
      </c>
      <c r="G27" t="s">
        <v>22</v>
      </c>
      <c r="H27" t="s">
        <v>38</v>
      </c>
      <c r="I27" t="s">
        <v>46</v>
      </c>
      <c r="J27" t="s">
        <v>25</v>
      </c>
      <c r="K27" t="s">
        <v>147</v>
      </c>
      <c r="L27" s="4">
        <v>-1000</v>
      </c>
      <c r="M27" t="s">
        <v>27</v>
      </c>
      <c r="N27" t="s">
        <v>148</v>
      </c>
      <c r="O27" t="s">
        <v>50</v>
      </c>
      <c r="P27" t="s">
        <v>30</v>
      </c>
      <c r="Q27" t="s">
        <v>149</v>
      </c>
    </row>
    <row r="28" spans="1:17" x14ac:dyDescent="0.25">
      <c r="A28" t="str">
        <f>VLOOKUP(D28,[1]!gtv[#Data],7,FALSE)</f>
        <v>ORG41</v>
      </c>
      <c r="B28" t="s">
        <v>17</v>
      </c>
      <c r="C28" t="s">
        <v>18</v>
      </c>
      <c r="D28" t="s">
        <v>133</v>
      </c>
      <c r="E28" t="s">
        <v>20</v>
      </c>
      <c r="F28" t="s">
        <v>37</v>
      </c>
      <c r="G28" t="s">
        <v>22</v>
      </c>
      <c r="H28" t="s">
        <v>38</v>
      </c>
      <c r="I28" t="s">
        <v>46</v>
      </c>
      <c r="J28" t="s">
        <v>25</v>
      </c>
      <c r="K28" t="s">
        <v>150</v>
      </c>
      <c r="L28" s="4">
        <v>-69073</v>
      </c>
      <c r="M28" t="s">
        <v>27</v>
      </c>
      <c r="N28" t="s">
        <v>151</v>
      </c>
      <c r="O28" t="s">
        <v>152</v>
      </c>
      <c r="P28" t="s">
        <v>30</v>
      </c>
      <c r="Q28" t="s">
        <v>153</v>
      </c>
    </row>
    <row r="29" spans="1:17" x14ac:dyDescent="0.25">
      <c r="A29" t="str">
        <f>VLOOKUP(D29,[1]!gtv[#Data],7,FALSE)</f>
        <v>ORG41</v>
      </c>
      <c r="B29" t="s">
        <v>17</v>
      </c>
      <c r="C29" t="s">
        <v>18</v>
      </c>
      <c r="D29" t="s">
        <v>133</v>
      </c>
      <c r="E29" t="s">
        <v>20</v>
      </c>
      <c r="F29" t="s">
        <v>37</v>
      </c>
      <c r="G29" t="s">
        <v>22</v>
      </c>
      <c r="H29" t="s">
        <v>38</v>
      </c>
      <c r="I29" t="s">
        <v>46</v>
      </c>
      <c r="J29" t="s">
        <v>25</v>
      </c>
      <c r="K29" t="s">
        <v>154</v>
      </c>
      <c r="L29" s="4">
        <v>-50000</v>
      </c>
      <c r="M29" t="s">
        <v>27</v>
      </c>
      <c r="N29" t="s">
        <v>155</v>
      </c>
      <c r="O29" t="s">
        <v>50</v>
      </c>
      <c r="P29" t="s">
        <v>30</v>
      </c>
      <c r="Q29" t="s">
        <v>156</v>
      </c>
    </row>
    <row r="30" spans="1:17" x14ac:dyDescent="0.25">
      <c r="A30" t="str">
        <f>VLOOKUP(D30,[1]!gtv[#Data],7,FALSE)</f>
        <v>ORG41</v>
      </c>
      <c r="B30" t="s">
        <v>17</v>
      </c>
      <c r="C30" t="s">
        <v>18</v>
      </c>
      <c r="D30" t="s">
        <v>133</v>
      </c>
      <c r="E30" t="s">
        <v>20</v>
      </c>
      <c r="F30" t="s">
        <v>37</v>
      </c>
      <c r="G30" t="s">
        <v>22</v>
      </c>
      <c r="H30" t="s">
        <v>38</v>
      </c>
      <c r="I30" t="s">
        <v>46</v>
      </c>
      <c r="J30" t="s">
        <v>25</v>
      </c>
      <c r="K30" t="s">
        <v>157</v>
      </c>
      <c r="L30" s="4">
        <v>-5750</v>
      </c>
      <c r="M30" t="s">
        <v>27</v>
      </c>
      <c r="N30" t="s">
        <v>158</v>
      </c>
      <c r="O30" t="s">
        <v>126</v>
      </c>
      <c r="P30" t="s">
        <v>30</v>
      </c>
      <c r="Q30" t="s">
        <v>159</v>
      </c>
    </row>
    <row r="31" spans="1:17" x14ac:dyDescent="0.25">
      <c r="A31" t="str">
        <f>VLOOKUP(D31,[1]!gtv[#Data],7,FALSE)</f>
        <v>ORG41</v>
      </c>
      <c r="B31" t="s">
        <v>17</v>
      </c>
      <c r="C31" t="s">
        <v>18</v>
      </c>
      <c r="D31" t="s">
        <v>133</v>
      </c>
      <c r="E31" t="s">
        <v>20</v>
      </c>
      <c r="F31" t="s">
        <v>37</v>
      </c>
      <c r="G31" t="s">
        <v>22</v>
      </c>
      <c r="H31" t="s">
        <v>38</v>
      </c>
      <c r="I31" t="s">
        <v>46</v>
      </c>
      <c r="J31" t="s">
        <v>25</v>
      </c>
      <c r="K31" t="s">
        <v>160</v>
      </c>
      <c r="L31" s="4">
        <v>-1000</v>
      </c>
      <c r="M31" t="s">
        <v>27</v>
      </c>
      <c r="N31" t="s">
        <v>161</v>
      </c>
      <c r="O31" t="s">
        <v>126</v>
      </c>
      <c r="P31" t="s">
        <v>30</v>
      </c>
      <c r="Q31" t="s">
        <v>162</v>
      </c>
    </row>
    <row r="32" spans="1:17" x14ac:dyDescent="0.25">
      <c r="A32" t="str">
        <f>VLOOKUP(D32,[1]!gtv[#Data],7,FALSE)</f>
        <v>ORG41</v>
      </c>
      <c r="B32" t="s">
        <v>17</v>
      </c>
      <c r="C32" t="s">
        <v>18</v>
      </c>
      <c r="D32" t="s">
        <v>133</v>
      </c>
      <c r="E32" t="s">
        <v>20</v>
      </c>
      <c r="F32" t="s">
        <v>37</v>
      </c>
      <c r="G32" t="s">
        <v>22</v>
      </c>
      <c r="H32" t="s">
        <v>38</v>
      </c>
      <c r="I32" t="s">
        <v>46</v>
      </c>
      <c r="J32" t="s">
        <v>25</v>
      </c>
      <c r="K32" t="s">
        <v>163</v>
      </c>
      <c r="L32" s="4">
        <v>-2800</v>
      </c>
      <c r="M32" t="s">
        <v>27</v>
      </c>
      <c r="N32" t="s">
        <v>164</v>
      </c>
      <c r="O32" t="s">
        <v>152</v>
      </c>
      <c r="P32" t="s">
        <v>30</v>
      </c>
      <c r="Q32" t="s">
        <v>165</v>
      </c>
    </row>
    <row r="33" spans="1:17" x14ac:dyDescent="0.25">
      <c r="A33" t="str">
        <f>VLOOKUP(D33,[1]!gtv[#Data],7,FALSE)</f>
        <v>ORG41</v>
      </c>
      <c r="B33" t="s">
        <v>17</v>
      </c>
      <c r="C33" t="s">
        <v>18</v>
      </c>
      <c r="D33" t="s">
        <v>133</v>
      </c>
      <c r="E33" t="s">
        <v>20</v>
      </c>
      <c r="F33" t="s">
        <v>37</v>
      </c>
      <c r="G33" t="s">
        <v>22</v>
      </c>
      <c r="H33" t="s">
        <v>38</v>
      </c>
      <c r="I33" t="s">
        <v>46</v>
      </c>
      <c r="J33" t="s">
        <v>25</v>
      </c>
      <c r="K33" t="s">
        <v>166</v>
      </c>
      <c r="L33" s="4">
        <v>-2450</v>
      </c>
      <c r="M33" t="s">
        <v>27</v>
      </c>
      <c r="N33" t="s">
        <v>167</v>
      </c>
      <c r="O33" t="s">
        <v>80</v>
      </c>
      <c r="P33" t="s">
        <v>30</v>
      </c>
      <c r="Q33" t="s">
        <v>168</v>
      </c>
    </row>
  </sheetData>
  <autoFilter ref="A1:Q33" xr:uid="{524A277C-EDA0-4203-9938-F1FA9A5A04D3}">
    <sortState xmlns:xlrd2="http://schemas.microsoft.com/office/spreadsheetml/2017/richdata2" ref="A2:Q33">
      <sortCondition ref="A1:A33"/>
    </sortState>
  </autoFilter>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8" ma:contentTypeDescription="Create a new document." ma:contentTypeScope="" ma:versionID="62820e7272cdd068b207fb4e422d36b0">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4d69bb25f6105dd43d97dcc684715e32"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2eab57-ae16-487e-a3ec-dfbf0a68cf24">
      <Terms xmlns="http://schemas.microsoft.com/office/infopath/2007/PartnerControls"/>
    </lcf76f155ced4ddcb4097134ff3c332f>
    <TaxCatchAll xmlns="1ed9a0e3-c801-471d-a172-dc0d75f7aea4" xsi:nil="true"/>
  </documentManagement>
</p:properties>
</file>

<file path=customXml/itemProps1.xml><?xml version="1.0" encoding="utf-8"?>
<ds:datastoreItem xmlns:ds="http://schemas.openxmlformats.org/officeDocument/2006/customXml" ds:itemID="{01D58AAD-4D3F-48BB-B88B-07F09519DF2D}"/>
</file>

<file path=customXml/itemProps2.xml><?xml version="1.0" encoding="utf-8"?>
<ds:datastoreItem xmlns:ds="http://schemas.openxmlformats.org/officeDocument/2006/customXml" ds:itemID="{CC84199D-06B7-4B12-AF73-928DAAE356C9}"/>
</file>

<file path=customXml/itemProps3.xml><?xml version="1.0" encoding="utf-8"?>
<ds:datastoreItem xmlns:ds="http://schemas.openxmlformats.org/officeDocument/2006/customXml" ds:itemID="{5D35ED03-7FE6-4498-B068-9E038EFD19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For Distribution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McIvor</dc:creator>
  <cp:lastModifiedBy>McIvor</cp:lastModifiedBy>
  <dcterms:created xsi:type="dcterms:W3CDTF">2025-10-03T20:17:20Z</dcterms:created>
  <dcterms:modified xsi:type="dcterms:W3CDTF">2025-10-03T20:17:44Z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0x0101004B26CC5293DFBB41AE6CADACB5D9A8D2</vt:lpwstr>
  </property>
</Properties>
</file>