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o365ucr.sharepoint.com/teams/RPB/Shared Documents/General/RPB/Oracle Budget/Smartview Upload Backup/ITFs/FY26/02 AUG/Journal/"/>
    </mc:Choice>
  </mc:AlternateContent>
  <xr:revisionPtr revIDLastSave="0" documentId="8_{27C35B69-8F9D-447E-9225-57336B15D6FB}" xr6:coauthVersionLast="47" xr6:coauthVersionMax="47" xr10:uidLastSave="{00000000-0000-0000-0000-000000000000}"/>
  <bookViews>
    <workbookView xWindow="-120" yWindow="-120" windowWidth="29040" windowHeight="15840" xr2:uid="{C7A5A246-E0A2-4900-B805-B9E4CD947080}"/>
  </bookViews>
  <sheets>
    <sheet name="Report For Distribution" sheetId="1" r:id="rId1"/>
  </sheets>
  <externalReferences>
    <externalReference r:id="rId2"/>
    <externalReference r:id="rId3"/>
  </externalReferences>
  <definedNames>
    <definedName name="_xlnm._FilterDatabase" localSheetId="0" hidden="1">'Report For Distribution'!$A$1:$Q$33</definedName>
    <definedName name="Yes_No_List">[2]!YNList[Y/N]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5" i="1" l="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 r="A2" i="1"/>
</calcChain>
</file>

<file path=xl/sharedStrings.xml><?xml version="1.0" encoding="utf-8"?>
<sst xmlns="http://schemas.openxmlformats.org/spreadsheetml/2006/main" count="898" uniqueCount="214">
  <si>
    <t>Org</t>
  </si>
  <si>
    <t>Ledger</t>
  </si>
  <si>
    <t>Account Level E</t>
  </si>
  <si>
    <t>Dept</t>
  </si>
  <si>
    <t>Fund Level D</t>
  </si>
  <si>
    <t>Function</t>
  </si>
  <si>
    <t>Program</t>
  </si>
  <si>
    <t>Flex1</t>
  </si>
  <si>
    <t>Flex2</t>
  </si>
  <si>
    <t>Project</t>
  </si>
  <si>
    <t>Descr</t>
  </si>
  <si>
    <t>Budget</t>
  </si>
  <si>
    <t>Trans Date</t>
  </si>
  <si>
    <t>Doc#</t>
  </si>
  <si>
    <t>Campus</t>
  </si>
  <si>
    <t>ITF Month</t>
  </si>
  <si>
    <t>Explanation</t>
  </si>
  <si>
    <t>Temp</t>
  </si>
  <si>
    <t>BC75</t>
  </si>
  <si>
    <t>A01918</t>
  </si>
  <si>
    <t>19900</t>
  </si>
  <si>
    <t>40</t>
  </si>
  <si>
    <t>000</t>
  </si>
  <si>
    <t>D01002CALB</t>
  </si>
  <si>
    <t>F0645495</t>
  </si>
  <si>
    <t>No Project</t>
  </si>
  <si>
    <t xml:space="preserve">F:UCI Cal-Bridge              </t>
  </si>
  <si>
    <t>09/15/25</t>
  </si>
  <si>
    <t>S1381</t>
  </si>
  <si>
    <t>UCI</t>
  </si>
  <si>
    <t>Sept</t>
  </si>
  <si>
    <t>ITF UCI to UCR Cal Bridge UCI to UCR $40K Cal-Bridge Fellowship for to be awarded to Austin Erwin-Martinetti advised by  Trent Jaege. Cal-Bridge, administered by the School of Physical Sciences at UC Irvine, will transfer funding to your campus via a</t>
  </si>
  <si>
    <t xml:space="preserve">UCSB-1511-BC75-A01654-19900-43-000-0-0-0-                   </t>
  </si>
  <si>
    <t>A01004</t>
  </si>
  <si>
    <t>69761</t>
  </si>
  <si>
    <t>44</t>
  </si>
  <si>
    <t>No Flex1</t>
  </si>
  <si>
    <t>F0012066</t>
  </si>
  <si>
    <t xml:space="preserve">2025 Data Science C           </t>
  </si>
  <si>
    <t>S1392</t>
  </si>
  <si>
    <t>UCM</t>
  </si>
  <si>
    <t>Transfer of funds from UCR for 2025 Data Science Challenge, funding for Catering Expenses Transfer of funds from UCR for 2025 Data Science Challenge, funding for Catering Expenses. UCR Contact: Mindy Mobley mindim@ucr.edu UCM Contact: cclayton3@ucmer</t>
  </si>
  <si>
    <t>F0031761</t>
  </si>
  <si>
    <t xml:space="preserve">Fall Course Release           </t>
  </si>
  <si>
    <t>09/24/25</t>
  </si>
  <si>
    <t>S1503</t>
  </si>
  <si>
    <t>UCI Cal Bridge to UCR. Cal-Bridge transfer to UCR for Mariam Salloum for Fall Course Release for $12,300.00 Cal-Bridge 1Q Fall course release for Mariam Salloum. **NO JOURNAL ENTRY. CLAIM REIMBURSEMENT TO UCOP** UCI Contact Carrie Aiu caiu@uci.edu. U</t>
  </si>
  <si>
    <t xml:space="preserve">UCOP-1511-BC75-A01034-19900-40-000-0-0000000000-00000000-   </t>
  </si>
  <si>
    <t>A01034</t>
  </si>
  <si>
    <t>No Flex2</t>
  </si>
  <si>
    <t xml:space="preserve">FY26 Funding P. Gra           </t>
  </si>
  <si>
    <t>09/04/25</t>
  </si>
  <si>
    <t>S1359</t>
  </si>
  <si>
    <t>UCSB</t>
  </si>
  <si>
    <t xml:space="preserve">UCEAP Associate Dean Appointment Funding FY25-26 To provide Funding for Associate Dean Appointment (75%) Peter Graham from UC Riverside for FY 2025-2026 (7/1/2025 - 6/30/2026) Campus Contact: Monica Cardenas mcardena@ucr.edu                          </t>
  </si>
  <si>
    <t>A01046</t>
  </si>
  <si>
    <t xml:space="preserve">QI Gallery Reimburs           </t>
  </si>
  <si>
    <t>09/16/25</t>
  </si>
  <si>
    <t>S1431</t>
  </si>
  <si>
    <t>UCSD</t>
  </si>
  <si>
    <t>Nicholas Miller's Contributions to the Three Lives Exhibit UCSD is covering Nicholas Miller's purchases and mileage costs connected to the Three Lives exhibit which was hosted at QI's Gallery. Crystal Liu at UCSD is helping with the transfer cvliu@uc</t>
  </si>
  <si>
    <t xml:space="preserve">UCI-1511-BC75-A01918-19900-40-000-0-D01002CALB-F0645495-    </t>
  </si>
  <si>
    <t>A01968</t>
  </si>
  <si>
    <t xml:space="preserve">Fr UCLA- Mickey Pab           </t>
  </si>
  <si>
    <t>09/30/25</t>
  </si>
  <si>
    <t>S1586</t>
  </si>
  <si>
    <t>UCLA</t>
  </si>
  <si>
    <t xml:space="preserve">Salesforce# 141958,  UCLA to UCR UCLA to UCR. UCLA LPPI research award for UCR IELCC Mickey Pabello's contribution to the Inland Empire Labor and Community Center. UCLA contact: Steven Acosta, acosta@luskin.ucla.edu                                   </t>
  </si>
  <si>
    <t>A01869</t>
  </si>
  <si>
    <t>53715</t>
  </si>
  <si>
    <t>D01058DESG</t>
  </si>
  <si>
    <t>F0198904</t>
  </si>
  <si>
    <t xml:space="preserve">Fr UCLA- Z. Fei Sum           </t>
  </si>
  <si>
    <t>09/10/25</t>
  </si>
  <si>
    <t>S1412</t>
  </si>
  <si>
    <t>Salesforce# 140187,  UCLA to UCR UCLA to UCR: Dr. Joseph Caprioli (UClA) would like to transfer funds in the amount of $20,000 towards summary salary support for Dr. Zhe Fei (UCR) starting 7/1/2025. UCLA contact: Ryan Blake Tuazon, rbtuazon@mednet.uc</t>
  </si>
  <si>
    <t xml:space="preserve">1011-69761-A01004-XXXXXX-44-000-0000000000-F0012066         </t>
  </si>
  <si>
    <t>BC42</t>
  </si>
  <si>
    <t>A02069</t>
  </si>
  <si>
    <t>19970</t>
  </si>
  <si>
    <t>62</t>
  </si>
  <si>
    <t xml:space="preserve">SDSP E-Book UCG               </t>
  </si>
  <si>
    <t>09/17/25</t>
  </si>
  <si>
    <t>S1439</t>
  </si>
  <si>
    <t xml:space="preserve">SDSP to lead wiring of e-book UCR to UCSD- Alec Barron, San Diego Science Project to lead the wiring of an e-book associated with the UCG program                                                                                                         </t>
  </si>
  <si>
    <t>A01091</t>
  </si>
  <si>
    <t>69085</t>
  </si>
  <si>
    <t>64</t>
  </si>
  <si>
    <t>101</t>
  </si>
  <si>
    <t>D01049UCOP</t>
  </si>
  <si>
    <t xml:space="preserve">SFR Funding for Tra           </t>
  </si>
  <si>
    <t>09/18/25</t>
  </si>
  <si>
    <t>S1445</t>
  </si>
  <si>
    <t>UCOP</t>
  </si>
  <si>
    <t>UC Riverside Motte Rimrock Reserve Supplemental Funding Request RITM0491796. COA 20565-69413-7012078-780055-721. $108,000.00 in SFR funding for Motte Rimrock Reserve New Tractor &amp; Attachment Cc: paige.mejia@ucr.edu UCOP Contact: citlali.morales@ucop.</t>
  </si>
  <si>
    <t xml:space="preserve">UCLA-1511-BC75-A01869-53715-44-000-0-D01058DESG-F0198904-   </t>
  </si>
  <si>
    <t>A01093</t>
  </si>
  <si>
    <t>36240</t>
  </si>
  <si>
    <t xml:space="preserve">F0128659 </t>
  </si>
  <si>
    <t xml:space="preserve">150A*  C26CR9944 UC           </t>
  </si>
  <si>
    <t>S1451</t>
  </si>
  <si>
    <t>Grant: C26CR9944 UCR Dr. Zhang GC-RITM0492384-C26CR9944 UCR Dr. Zhang ITF. COA: 20515-36240-2562150-780055-442-000-RG36240-000000 POET: RG36240-2562150-780055-GRTPAY. Title: Antigen-Specific Strategies for Reinvigorating Exhausted T CellsQuestions co</t>
  </si>
  <si>
    <t>A01057</t>
  </si>
  <si>
    <t>43</t>
  </si>
  <si>
    <t xml:space="preserve">Katie Smith Lopez U           </t>
  </si>
  <si>
    <t>S1458</t>
  </si>
  <si>
    <t xml:space="preserve">UCEAP UK Site Visit Funding - UCSB to UCR To provide funding for Katie Smith Lopez from the UCR campus to attend a UCEAP-sponsored site visit in the UK.  Campus financial contact: Jacqueline Hamilton Jacqueline.Hamilton@ucr.edu                       </t>
  </si>
  <si>
    <t xml:space="preserve">1511-BC36-A01384-46477-78                                   </t>
  </si>
  <si>
    <t>A01902</t>
  </si>
  <si>
    <t>18082</t>
  </si>
  <si>
    <t>291</t>
  </si>
  <si>
    <t xml:space="preserve">OP - 25-26 CalTeach           </t>
  </si>
  <si>
    <t>09/19/25</t>
  </si>
  <si>
    <t>S1468</t>
  </si>
  <si>
    <t>FY2025-26 1x Lottery fund for CalTeach Program at UCR To provide 1x Lottery funds for CalTeach award, previously funded on a permanent basis @$125k/campus. Beg. FY13-14, matching funds allocated on a competitive basis, includes $100k to support one o</t>
  </si>
  <si>
    <t>A01089</t>
  </si>
  <si>
    <t xml:space="preserve">D01049RAMS </t>
  </si>
  <si>
    <t xml:space="preserve">SFR Funding for PV            </t>
  </si>
  <si>
    <t>S1506</t>
  </si>
  <si>
    <t>UC Riverside Sweeney Granite Mountains Desert Research Center Supplemental Funding Request GC-RITM0491795-UCR Sweeney Granite Mountains Desert ITF. COA 20565-69413-7012078-102100-721. $90,000 in SFR funding for Sweeney Granite Mountains Desert Resear</t>
  </si>
  <si>
    <t xml:space="preserve">1511-BC36-A01652-48167-78                                   </t>
  </si>
  <si>
    <t xml:space="preserve">SASP CSP Region 1,            </t>
  </si>
  <si>
    <t>S1553</t>
  </si>
  <si>
    <t>UCD</t>
  </si>
  <si>
    <t xml:space="preserve">SASP to expand CSP work in Regions 1, 2 and 3/Northern California UCR to UCD- Chris Griesemer and Sacramento Area Science Project to coordinate and expand California Science Project work in Regions 1, 2 and 3/Northern California                      </t>
  </si>
  <si>
    <t xml:space="preserve">BASP Contra Costa             </t>
  </si>
  <si>
    <t>09/26/25</t>
  </si>
  <si>
    <t>S1554</t>
  </si>
  <si>
    <t>UCB</t>
  </si>
  <si>
    <t xml:space="preserve">UCB Bay Area Science Project UCR to UCB- Funds for Bay Area Science Project collaboration with Contra Costa $26,000.00                                                                                                                                    </t>
  </si>
  <si>
    <t xml:space="preserve">UCD-1511-BC75-A02494-19900-44-000-0-0000000000-00000000-    </t>
  </si>
  <si>
    <t>A01654</t>
  </si>
  <si>
    <t xml:space="preserve">Global Latinidades            </t>
  </si>
  <si>
    <t>09/02/25</t>
  </si>
  <si>
    <t>S1351</t>
  </si>
  <si>
    <t xml:space="preserve">ITF UCSB to UCR Research funds for Laura McGeehan for participation in AfroLatinidades project                                                                                                                                                            </t>
  </si>
  <si>
    <t>BC36</t>
  </si>
  <si>
    <t>A01384</t>
  </si>
  <si>
    <t>46477</t>
  </si>
  <si>
    <t>78</t>
  </si>
  <si>
    <t xml:space="preserve">Fr UCLA- Brittney N           </t>
  </si>
  <si>
    <t>09/11/25</t>
  </si>
  <si>
    <t>S1413</t>
  </si>
  <si>
    <t xml:space="preserve">Salesforce# 140601,  UCLA to UCR UCLA-UCR: Brittney Nguyen (SID: 862202621) $25,000 Big Bang Theory Graduate Fellowship for FY25-26 academic year. EEOB A01384-46477-78  UCLA contact: Rania Soliman, rsoliman@college.ucla.edu                           </t>
  </si>
  <si>
    <t xml:space="preserve">UCI-1511-BC75-A02494-19900-44-000-0-0000000000-00000000-    </t>
  </si>
  <si>
    <t>B48100</t>
  </si>
  <si>
    <t>A01390</t>
  </si>
  <si>
    <t>00</t>
  </si>
  <si>
    <t xml:space="preserve">UCR Contact: jose.ulloapadilla@ucr.edu                      </t>
  </si>
  <si>
    <t>BCT4</t>
  </si>
  <si>
    <t>A01479</t>
  </si>
  <si>
    <t xml:space="preserve">UCD-1511-BC42-A02069-19970-62-000-0-0000000000-00000000-    </t>
  </si>
  <si>
    <t xml:space="preserve">D01049UCOP                                                  </t>
  </si>
  <si>
    <t>48167</t>
  </si>
  <si>
    <t xml:space="preserve">Fr UCLA- Emmi Decka           </t>
  </si>
  <si>
    <t>S1414</t>
  </si>
  <si>
    <t xml:space="preserve">Salesforce# 140602,  UCLA to UCR UCLA-UCR: Emmi Deckard (SID: 862469353) $25,000 Big Bang Theory Graduate Fellowship for FY25-26 academic year. SOM A01652-48167-78  UCLA contact: Rania Soliman, rsoliman@college.ucla.edu                               </t>
  </si>
  <si>
    <t xml:space="preserve">Francisco Pares BWG           </t>
  </si>
  <si>
    <t>S1429</t>
  </si>
  <si>
    <t xml:space="preserve">Francisco Pares UC Alianza MX award BWGUCMX25-02 Binational Working Groups UCR to UCD Francisco Pares UC Alianza MX award BWGUCMX25-02 Binational Working Groups                                                                                          </t>
  </si>
  <si>
    <t xml:space="preserve">                                                            </t>
  </si>
  <si>
    <t xml:space="preserve">Gustavo Carlo SGCT2           </t>
  </si>
  <si>
    <t>S1430</t>
  </si>
  <si>
    <t xml:space="preserve">Gustavo Carlo UC Alianza MX award SGCT2526FW-06 Small Grant for Conferences &amp; Travel UCR to UCI Gustavo Carlo UC Alianza MX award SGCT2526FW-06 Small Grant for Conferences &amp; Travel                                                                      </t>
  </si>
  <si>
    <t xml:space="preserve">UCSB-1511-BC75-A01060-53683-44-000-0-0000000000-00000000-   </t>
  </si>
  <si>
    <t>BCT3</t>
  </si>
  <si>
    <t xml:space="preserve">UCSB-1511-BC75-A01057-19900-43                              </t>
  </si>
  <si>
    <t>53683</t>
  </si>
  <si>
    <t xml:space="preserve">WBHI year 2 CAN               </t>
  </si>
  <si>
    <t>S1457</t>
  </si>
  <si>
    <t>ITF UCSB to UCR Women s Brain Health Initiative (WBHI) cross campus collaboration funding for UCR Center for Advanced Neuroimaging year 2 Women s Brain Health Initiative (WBHI) cross campus collaboration funding for UCR Center for Advanced Neuroimagi</t>
  </si>
  <si>
    <t xml:space="preserve">1511-40080-44                                               </t>
  </si>
  <si>
    <t xml:space="preserve">F: UCI CAMP                   </t>
  </si>
  <si>
    <t>S1502</t>
  </si>
  <si>
    <t xml:space="preserve">ITF UCI to UCR Thermo Fisher Scientific Patricia Realo panders@uci.edu Noel Salunga Noelgraciano.Salunga@ucr.edu                                                                                                                                          </t>
  </si>
  <si>
    <t>B48101</t>
  </si>
  <si>
    <t xml:space="preserve">UCI-1511-BC75-A01918-19900-44-000-0-D01002CALB-F0031761-EC  </t>
  </si>
  <si>
    <t>19939</t>
  </si>
  <si>
    <t xml:space="preserve">AAPI Research Proje           </t>
  </si>
  <si>
    <t>S1522</t>
  </si>
  <si>
    <t>AAPI State Funds transfer to UC Berkeley for Salaries/benefits and programatic expenses. UCR is transferring AAPI State Funds to UC Berkeley as part of Dr. Karthick Ramakrishnan's new faculty appointment at UC Berkeley effective 7/1/2024. NO FINANCIA</t>
  </si>
  <si>
    <t xml:space="preserve">D01049RAMS; Program 101                                     </t>
  </si>
  <si>
    <t>72</t>
  </si>
  <si>
    <t xml:space="preserve">UCOP to UCR Green L           </t>
  </si>
  <si>
    <t>S1549</t>
  </si>
  <si>
    <t xml:space="preserve">ITF to UCR for Green Labs (Zeiss) RITM0492401. UCOP COA 20505-69851-3071020-780055-721-000-0000000-000000-00000-000000-000000. Transfer for Zeiss contribution to Green Labs. UCR campus contact info: Susan McFadden, susan.mcfadden@ucr.edu Local chart </t>
  </si>
  <si>
    <t xml:space="preserve">Mark Amengual SGCT2           </t>
  </si>
  <si>
    <t>S1550</t>
  </si>
  <si>
    <t>UCSC</t>
  </si>
  <si>
    <t xml:space="preserve">Mark Amengual UC Alianza MX award SGCT2526FW-02 Small Grant for Conferences &amp; Travel UCR to UCSC Mark Amengual UC Alianza MX award SGCT2526FW-02 Small Grant for Conferences &amp; Travel                                                                     </t>
  </si>
  <si>
    <t xml:space="preserve">UCB-1511-BC75-A02516-19939-44-0-0-0-0-EC                    </t>
  </si>
  <si>
    <t xml:space="preserve">Ethan Elkind BWGUCM           </t>
  </si>
  <si>
    <t>S1551</t>
  </si>
  <si>
    <t xml:space="preserve">Ethan Elkind UC Alianza MX award BWGUCMX25-03 Binational Working Groups UCR to UCB Ethan Elkind UC Alianza MX award BWGUCMX25-03 Binational Working Groups                                                                                                </t>
  </si>
  <si>
    <t xml:space="preserve">Victor Munoz SGCT25           </t>
  </si>
  <si>
    <t>S1552</t>
  </si>
  <si>
    <t xml:space="preserve">Victor Munoz UC Alianza MX award SGCT2526FW-01 Small Grant for Conferences &amp; Travel UCR to UCM Victor Munoz UC Alianza MX award SGCT2526FW-01 Small Grant for Conferences &amp; Travel                                                                        </t>
  </si>
  <si>
    <t xml:space="preserve">1511-69085-A02049-BC75-72                                   </t>
  </si>
  <si>
    <t xml:space="preserve">UCSC-1511-BC75-A02494-19900-44-000-0-0000000000-00000000-   </t>
  </si>
  <si>
    <t>A01060</t>
  </si>
  <si>
    <t>A02049</t>
  </si>
  <si>
    <t xml:space="preserve">UCB-1511-BC75-A02494-19900-44-000-0-0000000000-00000000-    </t>
  </si>
  <si>
    <t>A01652</t>
  </si>
  <si>
    <t>A02516</t>
  </si>
  <si>
    <t xml:space="preserve">UCM-1511-BC75-A02494-19900-44-000-0-0000000000-00000000-    </t>
  </si>
  <si>
    <t>A02192</t>
  </si>
  <si>
    <t>D01059A065</t>
  </si>
  <si>
    <t>F0012180</t>
  </si>
  <si>
    <t>A02494</t>
  </si>
  <si>
    <t xml:space="preserve">UCB-1511-BC42-A02069-19970-62-000-0-0000000000-00000000-    </t>
  </si>
  <si>
    <t xml:space="preserve">UCLA-1511-BC75-A01968-19900-44-000-0-0-0-                   </t>
  </si>
  <si>
    <t>ORG14</t>
  </si>
  <si>
    <t>A02631</t>
  </si>
  <si>
    <t>D01233CAMP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</si>
</sst>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2" tint="-9.9978637043366805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
    <xf numFmtId="0" fontId="0" fillId="0" borderId="0" xfId="0"/>
    <xf numFmtId="0" fontId="2" fillId="2" borderId="1" xfId="0" applyFont="1" applyFill="1" applyBorder="1"/>
    <xf numFmtId="40" fontId="2" fillId="2" borderId="1" xfId="1" applyNumberFormat="1" applyFont="1" applyFill="1" applyBorder="1"/>
    <xf numFmtId="0" fontId="2" fillId="0" borderId="0" xfId="0" applyFont="1"/>
    <xf numFmtId="40" fontId="0" fillId="0" borderId="0" xfId="1" applyNumberFormat="1" applyFon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o365ucr.sharepoint.com/teams/RPB/Shared%20Documents/General/RPB/Oracle%20Budget/Smartview%20Upload%20Backup/ITFs/FY26/03%20SEP/Journal/Sept%202025%20ITF%20Journal%20Final.xlsx" TargetMode="External"/><Relationship Id="rId1" Type="http://schemas.openxmlformats.org/officeDocument/2006/relationships/externalLinkPath" Target="/teams/RPB/Shared%20Documents/General/RPB/Oracle%20Budget/Smartview%20Upload%20Backup/ITFs/FY26/03%20SEP/Journal/Sept%202025%20ITF%20Journal%20Final.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o365ucr.sharepoint.com/teams/RPB/Shared%20Documents/General/RPB/Working%20Folders/Jesus/Process%20Improvement/ITF%20Process%2006-2024/New%20ITF%20Form/Final%20ITF%20Form%20-%20macro%20enabled%207-15-2024.xlsm" TargetMode="External"/><Relationship Id="rId1" Type="http://schemas.openxmlformats.org/officeDocument/2006/relationships/externalLinkPath" Target="/teams/RPB/Shared%20Documents/General/RPB/Working%20Folders/Jesus/Process%20Improvement/ITF%20Process%2006-2024/New%20ITF%20Form/Final%20ITF%20Form%20-%20macro%20enabled%207-15-20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xpense Claims"/>
      <sheetName val="Report For Distribution"/>
      <sheetName val="For Upload"/>
      <sheetName val="BEA Details"/>
      <sheetName val="Validate"/>
      <sheetName val="Accounting Journal"/>
      <sheetName val="Reformatted"/>
      <sheetName val="ITF File"/>
      <sheetName val="GL File Specs and Instructions"/>
      <sheetName val="Org Table"/>
      <sheetName val="Systemwide Detail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TF Form"/>
      <sheetName val="Lists"/>
      <sheetName val="Form Data"/>
      <sheetName val="Rules"/>
      <sheetName val="Business Office Use Only"/>
      <sheetName val="Sheet1"/>
      <sheetName val="Sheet1 (3)"/>
      <sheetName val="Final ITF Form - macro enabled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B2A78-FF96-48BA-B7CA-B07CD696EE56}">
  <dimension ref="A1:R56"/>
  <sheetViews>
    <sheetView tabSelected="1" workbookViewId="0">
      <selection activeCell="K16" sqref="K16"/>
    </sheetView>
  </sheetViews>
  <sheetFormatPr defaultRowHeight="15" x14ac:dyDescent="0.25"/>
  <cols>
    <col min="8" max="8" width="16" customWidth="1"/>
    <col min="9" max="9" width="11.140625" customWidth="1"/>
    <col min="10" max="10" width="12.85546875" customWidth="1"/>
    <col min="11" max="11" width="29" customWidth="1"/>
    <col min="12" max="12" width="12.28515625" style="4" customWidth="1"/>
    <col min="16" max="16" width="12.5703125" customWidth="1"/>
    <col min="17" max="17" width="245.85546875" bestFit="1" customWidth="1"/>
  </cols>
  <sheetData>
    <row r="1" spans="1:18" s="3" customFormat="1" x14ac:dyDescent="0.25">
      <c r="A1" s="1" t="s">
        <v>0</v>
      </c>
      <c r="B1" s="1" t="s">
        <v>1</v>
      </c>
      <c r="C1" s="1" t="s">
        <v>2</v>
      </c>
      <c r="D1" s="1" t="s">
        <v>3</v>
      </c>
      <c r="E1" s="1" t="s">
        <v>4</v>
      </c>
      <c r="F1" s="1" t="s">
        <v>5</v>
      </c>
      <c r="G1" s="1" t="s">
        <v>6</v>
      </c>
      <c r="H1" s="1" t="s">
        <v>7</v>
      </c>
      <c r="I1" s="1" t="s">
        <v>8</v>
      </c>
      <c r="J1" s="1" t="s">
        <v>9</v>
      </c>
      <c r="K1" s="1" t="s">
        <v>10</v>
      </c>
      <c r="L1" s="2" t="s">
        <v>11</v>
      </c>
      <c r="M1" s="1" t="s">
        <v>12</v>
      </c>
      <c r="N1" s="1" t="s">
        <v>13</v>
      </c>
      <c r="O1" s="1" t="s">
        <v>14</v>
      </c>
      <c r="P1" s="1" t="s">
        <v>15</v>
      </c>
      <c r="Q1" s="1" t="s">
        <v>16</v>
      </c>
    </row>
    <row r="2" spans="1:18" x14ac:dyDescent="0.25">
      <c r="A2" t="str">
        <f>VLOOKUP(D2, [1]!gtv[[Activity]:[Org]], 7, FALSE)</f>
        <v>ORG11</v>
      </c>
      <c r="B2" t="s">
        <v>17</v>
      </c>
      <c r="C2" t="s">
        <v>18</v>
      </c>
      <c r="D2" t="s">
        <v>19</v>
      </c>
      <c r="E2" t="s">
        <v>20</v>
      </c>
      <c r="F2" t="s">
        <v>21</v>
      </c>
      <c r="G2" t="s">
        <v>22</v>
      </c>
      <c r="H2" t="s">
        <v>23</v>
      </c>
      <c r="I2" t="s">
        <v>24</v>
      </c>
      <c r="J2" t="s">
        <v>25</v>
      </c>
      <c r="K2" t="s">
        <v>26</v>
      </c>
      <c r="L2" s="4">
        <v>40000</v>
      </c>
      <c r="M2" s="4" t="s">
        <v>27</v>
      </c>
      <c r="N2" t="s">
        <v>28</v>
      </c>
      <c r="O2" t="s">
        <v>29</v>
      </c>
      <c r="P2" t="s">
        <v>30</v>
      </c>
      <c r="Q2" t="s">
        <v>31</v>
      </c>
      <c r="R2" t="s">
        <v>32</v>
      </c>
    </row>
    <row r="3" spans="1:18" x14ac:dyDescent="0.25">
      <c r="A3" t="str">
        <f>VLOOKUP(D3, [1]!gtv[[Activity]:[Org]], 7, FALSE)</f>
        <v>ORG11</v>
      </c>
      <c r="B3" t="s">
        <v>17</v>
      </c>
      <c r="C3" t="s">
        <v>18</v>
      </c>
      <c r="D3" t="s">
        <v>33</v>
      </c>
      <c r="E3" t="s">
        <v>34</v>
      </c>
      <c r="F3" t="s">
        <v>35</v>
      </c>
      <c r="G3" t="s">
        <v>22</v>
      </c>
      <c r="H3" t="s">
        <v>36</v>
      </c>
      <c r="I3" t="s">
        <v>37</v>
      </c>
      <c r="J3" t="s">
        <v>25</v>
      </c>
      <c r="K3" t="s">
        <v>38</v>
      </c>
      <c r="L3" s="4">
        <v>9859.9699999999993</v>
      </c>
      <c r="M3" s="4" t="s">
        <v>27</v>
      </c>
      <c r="N3" t="s">
        <v>39</v>
      </c>
      <c r="O3" t="s">
        <v>40</v>
      </c>
      <c r="P3" t="s">
        <v>30</v>
      </c>
      <c r="Q3" t="s">
        <v>41</v>
      </c>
      <c r="R3" t="s">
        <v>32</v>
      </c>
    </row>
    <row r="4" spans="1:18" x14ac:dyDescent="0.25">
      <c r="A4" t="str">
        <f>VLOOKUP(D4, [1]!gtv[[Activity]:[Org]], 7, FALSE)</f>
        <v>ORG11</v>
      </c>
      <c r="B4" t="s">
        <v>17</v>
      </c>
      <c r="C4" t="s">
        <v>18</v>
      </c>
      <c r="D4" t="s">
        <v>19</v>
      </c>
      <c r="E4" t="s">
        <v>20</v>
      </c>
      <c r="F4" t="s">
        <v>35</v>
      </c>
      <c r="G4" t="s">
        <v>22</v>
      </c>
      <c r="H4" t="s">
        <v>23</v>
      </c>
      <c r="I4" t="s">
        <v>42</v>
      </c>
      <c r="J4" t="s">
        <v>25</v>
      </c>
      <c r="K4" t="s">
        <v>43</v>
      </c>
      <c r="L4" s="4">
        <v>12300</v>
      </c>
      <c r="M4" s="4" t="s">
        <v>44</v>
      </c>
      <c r="N4" t="s">
        <v>45</v>
      </c>
      <c r="O4" t="s">
        <v>29</v>
      </c>
      <c r="P4" t="s">
        <v>30</v>
      </c>
      <c r="Q4" t="s">
        <v>46</v>
      </c>
      <c r="R4" t="s">
        <v>47</v>
      </c>
    </row>
    <row r="5" spans="1:18" x14ac:dyDescent="0.25">
      <c r="A5" t="str">
        <f>VLOOKUP(D5, [1]!gtv[[Activity]:[Org]], 7, FALSE)</f>
        <v>ORG12</v>
      </c>
      <c r="B5" t="s">
        <v>17</v>
      </c>
      <c r="C5" t="s">
        <v>18</v>
      </c>
      <c r="D5" t="s">
        <v>48</v>
      </c>
      <c r="E5" t="s">
        <v>20</v>
      </c>
      <c r="F5" t="s">
        <v>21</v>
      </c>
      <c r="G5" t="s">
        <v>22</v>
      </c>
      <c r="H5" t="s">
        <v>36</v>
      </c>
      <c r="I5" t="s">
        <v>49</v>
      </c>
      <c r="J5" t="s">
        <v>25</v>
      </c>
      <c r="K5" t="s">
        <v>50</v>
      </c>
      <c r="L5" s="4">
        <v>87911</v>
      </c>
      <c r="M5" s="4" t="s">
        <v>51</v>
      </c>
      <c r="N5" t="s">
        <v>52</v>
      </c>
      <c r="O5" t="s">
        <v>53</v>
      </c>
      <c r="P5" t="s">
        <v>30</v>
      </c>
      <c r="Q5" t="s">
        <v>54</v>
      </c>
      <c r="R5" t="s">
        <v>47</v>
      </c>
    </row>
    <row r="6" spans="1:18" x14ac:dyDescent="0.25">
      <c r="A6" t="str">
        <f>VLOOKUP(D6, [1]!gtv[[Activity]:[Org]], 7, FALSE)</f>
        <v>ORG12</v>
      </c>
      <c r="B6" t="s">
        <v>17</v>
      </c>
      <c r="C6" t="s">
        <v>18</v>
      </c>
      <c r="D6" t="s">
        <v>55</v>
      </c>
      <c r="E6" t="s">
        <v>20</v>
      </c>
      <c r="F6" t="s">
        <v>21</v>
      </c>
      <c r="G6" t="s">
        <v>22</v>
      </c>
      <c r="H6" t="s">
        <v>36</v>
      </c>
      <c r="I6" t="s">
        <v>49</v>
      </c>
      <c r="J6" t="s">
        <v>25</v>
      </c>
      <c r="K6" t="s">
        <v>56</v>
      </c>
      <c r="L6" s="4">
        <v>2388.0700000000002</v>
      </c>
      <c r="M6" s="4" t="s">
        <v>57</v>
      </c>
      <c r="N6" t="s">
        <v>58</v>
      </c>
      <c r="O6" t="s">
        <v>59</v>
      </c>
      <c r="P6" t="s">
        <v>30</v>
      </c>
      <c r="Q6" t="s">
        <v>60</v>
      </c>
      <c r="R6" t="s">
        <v>61</v>
      </c>
    </row>
    <row r="7" spans="1:18" x14ac:dyDescent="0.25">
      <c r="A7" t="str">
        <f>VLOOKUP(D7, [1]!gtv[[Activity]:[Org]], 7, FALSE)</f>
        <v>ORG12</v>
      </c>
      <c r="B7" t="s">
        <v>17</v>
      </c>
      <c r="C7" t="s">
        <v>18</v>
      </c>
      <c r="D7" t="s">
        <v>62</v>
      </c>
      <c r="E7" t="s">
        <v>20</v>
      </c>
      <c r="F7" t="s">
        <v>35</v>
      </c>
      <c r="G7" t="s">
        <v>22</v>
      </c>
      <c r="H7" t="s">
        <v>36</v>
      </c>
      <c r="I7" t="s">
        <v>49</v>
      </c>
      <c r="J7" t="s">
        <v>25</v>
      </c>
      <c r="K7" t="s">
        <v>63</v>
      </c>
      <c r="L7" s="4">
        <v>100</v>
      </c>
      <c r="M7" s="4" t="s">
        <v>64</v>
      </c>
      <c r="N7" t="s">
        <v>65</v>
      </c>
      <c r="O7" t="s">
        <v>66</v>
      </c>
      <c r="P7" t="s">
        <v>30</v>
      </c>
      <c r="Q7" t="s">
        <v>67</v>
      </c>
      <c r="R7" t="s">
        <v>61</v>
      </c>
    </row>
    <row r="8" spans="1:18" x14ac:dyDescent="0.25">
      <c r="A8" t="str">
        <f>VLOOKUP(D8, [1]!gtv[[Activity]:[Org]], 7, FALSE)</f>
        <v>ORG14</v>
      </c>
      <c r="B8" t="s">
        <v>17</v>
      </c>
      <c r="C8" t="s">
        <v>18</v>
      </c>
      <c r="D8" t="s">
        <v>68</v>
      </c>
      <c r="E8" t="s">
        <v>69</v>
      </c>
      <c r="F8" t="s">
        <v>35</v>
      </c>
      <c r="G8" t="s">
        <v>22</v>
      </c>
      <c r="H8" t="s">
        <v>70</v>
      </c>
      <c r="I8" t="s">
        <v>71</v>
      </c>
      <c r="J8" t="s">
        <v>25</v>
      </c>
      <c r="K8" t="s">
        <v>72</v>
      </c>
      <c r="L8" s="4">
        <v>20000</v>
      </c>
      <c r="M8" s="4" t="s">
        <v>73</v>
      </c>
      <c r="N8" t="s">
        <v>74</v>
      </c>
      <c r="O8" t="s">
        <v>66</v>
      </c>
      <c r="P8" t="s">
        <v>30</v>
      </c>
      <c r="Q8" t="s">
        <v>75</v>
      </c>
      <c r="R8" t="s">
        <v>76</v>
      </c>
    </row>
    <row r="9" spans="1:18" x14ac:dyDescent="0.25">
      <c r="A9" t="str">
        <f>VLOOKUP(D9, [1]!gtv[[Activity]:[Org]], 7, FALSE)</f>
        <v>ORG14</v>
      </c>
      <c r="B9" t="s">
        <v>17</v>
      </c>
      <c r="C9" t="s">
        <v>77</v>
      </c>
      <c r="D9" t="s">
        <v>78</v>
      </c>
      <c r="E9" t="s">
        <v>79</v>
      </c>
      <c r="F9" t="s">
        <v>80</v>
      </c>
      <c r="G9" t="s">
        <v>22</v>
      </c>
      <c r="H9" t="s">
        <v>36</v>
      </c>
      <c r="I9" t="s">
        <v>49</v>
      </c>
      <c r="J9" t="s">
        <v>25</v>
      </c>
      <c r="K9" t="s">
        <v>81</v>
      </c>
      <c r="L9" s="4">
        <v>-20000</v>
      </c>
      <c r="M9" s="4" t="s">
        <v>82</v>
      </c>
      <c r="N9" t="s">
        <v>83</v>
      </c>
      <c r="O9" t="s">
        <v>59</v>
      </c>
      <c r="P9" t="s">
        <v>30</v>
      </c>
      <c r="Q9" t="s">
        <v>84</v>
      </c>
      <c r="R9" t="s">
        <v>76</v>
      </c>
    </row>
    <row r="10" spans="1:18" x14ac:dyDescent="0.25">
      <c r="A10" t="str">
        <f>VLOOKUP(D10, [1]!gtv[[Activity]:[Org]], 7, FALSE)</f>
        <v>ORG14</v>
      </c>
      <c r="B10" t="s">
        <v>17</v>
      </c>
      <c r="C10" t="s">
        <v>18</v>
      </c>
      <c r="D10" t="s">
        <v>85</v>
      </c>
      <c r="E10" t="s">
        <v>86</v>
      </c>
      <c r="F10" t="s">
        <v>87</v>
      </c>
      <c r="G10" t="s">
        <v>88</v>
      </c>
      <c r="H10" t="s">
        <v>89</v>
      </c>
      <c r="I10" t="s">
        <v>49</v>
      </c>
      <c r="J10" t="s">
        <v>25</v>
      </c>
      <c r="K10" t="s">
        <v>90</v>
      </c>
      <c r="L10" s="4">
        <v>108000</v>
      </c>
      <c r="M10" s="4" t="s">
        <v>91</v>
      </c>
      <c r="N10" t="s">
        <v>92</v>
      </c>
      <c r="O10" t="s">
        <v>93</v>
      </c>
      <c r="P10" t="s">
        <v>30</v>
      </c>
      <c r="Q10" t="s">
        <v>94</v>
      </c>
      <c r="R10" t="s">
        <v>95</v>
      </c>
    </row>
    <row r="11" spans="1:18" x14ac:dyDescent="0.25">
      <c r="A11" t="str">
        <f>VLOOKUP(D11, [1]!gtv[[Activity]:[Org]], 7, FALSE)</f>
        <v>ORG14</v>
      </c>
      <c r="B11" t="s">
        <v>17</v>
      </c>
      <c r="C11" t="s">
        <v>18</v>
      </c>
      <c r="D11" t="s">
        <v>96</v>
      </c>
      <c r="E11" t="s">
        <v>97</v>
      </c>
      <c r="F11" t="s">
        <v>35</v>
      </c>
      <c r="G11" t="s">
        <v>22</v>
      </c>
      <c r="H11" t="s">
        <v>36</v>
      </c>
      <c r="I11" t="s">
        <v>98</v>
      </c>
      <c r="J11" t="s">
        <v>25</v>
      </c>
      <c r="K11" t="s">
        <v>99</v>
      </c>
      <c r="L11" s="4">
        <v>84764</v>
      </c>
      <c r="M11" s="4" t="s">
        <v>91</v>
      </c>
      <c r="N11" t="s">
        <v>100</v>
      </c>
      <c r="O11" t="s">
        <v>93</v>
      </c>
      <c r="P11" t="s">
        <v>30</v>
      </c>
      <c r="Q11" t="s">
        <v>101</v>
      </c>
      <c r="R11" t="s">
        <v>95</v>
      </c>
    </row>
    <row r="12" spans="1:18" x14ac:dyDescent="0.25">
      <c r="A12" t="str">
        <f>VLOOKUP(D12, [1]!gtv[[Activity]:[Org]], 7, FALSE)</f>
        <v>ORG14</v>
      </c>
      <c r="B12" t="s">
        <v>17</v>
      </c>
      <c r="C12" t="s">
        <v>18</v>
      </c>
      <c r="D12" t="s">
        <v>102</v>
      </c>
      <c r="E12" t="s">
        <v>20</v>
      </c>
      <c r="F12" t="s">
        <v>103</v>
      </c>
      <c r="G12" t="s">
        <v>22</v>
      </c>
      <c r="H12" t="s">
        <v>36</v>
      </c>
      <c r="I12" t="s">
        <v>49</v>
      </c>
      <c r="J12" t="s">
        <v>25</v>
      </c>
      <c r="K12" t="s">
        <v>104</v>
      </c>
      <c r="L12" s="4">
        <v>3300</v>
      </c>
      <c r="M12" s="4" t="s">
        <v>91</v>
      </c>
      <c r="N12" t="s">
        <v>105</v>
      </c>
      <c r="O12" t="s">
        <v>53</v>
      </c>
      <c r="P12" t="s">
        <v>30</v>
      </c>
      <c r="Q12" t="s">
        <v>106</v>
      </c>
      <c r="R12" t="s">
        <v>107</v>
      </c>
    </row>
    <row r="13" spans="1:18" x14ac:dyDescent="0.25">
      <c r="A13" t="str">
        <f>VLOOKUP(D13, [1]!gtv[[Activity]:[Org]], 7, FALSE)</f>
        <v>ORG14</v>
      </c>
      <c r="B13" t="s">
        <v>17</v>
      </c>
      <c r="C13" t="s">
        <v>18</v>
      </c>
      <c r="D13" t="s">
        <v>108</v>
      </c>
      <c r="E13" t="s">
        <v>109</v>
      </c>
      <c r="F13" t="s">
        <v>103</v>
      </c>
      <c r="G13" t="s">
        <v>110</v>
      </c>
      <c r="H13" t="s">
        <v>36</v>
      </c>
      <c r="I13" t="s">
        <v>49</v>
      </c>
      <c r="J13" t="s">
        <v>25</v>
      </c>
      <c r="K13" t="s">
        <v>111</v>
      </c>
      <c r="L13" s="4">
        <v>250000</v>
      </c>
      <c r="M13" s="4" t="s">
        <v>112</v>
      </c>
      <c r="N13" t="s">
        <v>113</v>
      </c>
      <c r="O13" t="s">
        <v>93</v>
      </c>
      <c r="P13" t="s">
        <v>30</v>
      </c>
      <c r="Q13" t="s">
        <v>114</v>
      </c>
      <c r="R13" t="s">
        <v>107</v>
      </c>
    </row>
    <row r="14" spans="1:18" x14ac:dyDescent="0.25">
      <c r="A14" t="str">
        <f>VLOOKUP(D14, [1]!gtv[[Activity]:[Org]], 7, FALSE)</f>
        <v>ORG14</v>
      </c>
      <c r="B14" t="s">
        <v>17</v>
      </c>
      <c r="C14" t="s">
        <v>18</v>
      </c>
      <c r="D14" t="s">
        <v>115</v>
      </c>
      <c r="E14" t="s">
        <v>86</v>
      </c>
      <c r="F14" t="s">
        <v>87</v>
      </c>
      <c r="G14" t="s">
        <v>88</v>
      </c>
      <c r="H14" t="s">
        <v>116</v>
      </c>
      <c r="I14" t="s">
        <v>49</v>
      </c>
      <c r="J14" t="s">
        <v>25</v>
      </c>
      <c r="K14" t="s">
        <v>117</v>
      </c>
      <c r="L14" s="4">
        <v>90000</v>
      </c>
      <c r="M14" s="4" t="s">
        <v>44</v>
      </c>
      <c r="N14" t="s">
        <v>118</v>
      </c>
      <c r="O14" t="s">
        <v>93</v>
      </c>
      <c r="P14" t="s">
        <v>30</v>
      </c>
      <c r="Q14" t="s">
        <v>119</v>
      </c>
      <c r="R14" t="s">
        <v>120</v>
      </c>
    </row>
    <row r="15" spans="1:18" x14ac:dyDescent="0.25">
      <c r="A15" t="str">
        <f>VLOOKUP(D15, [1]!gtv[[Activity]:[Org]], 7, FALSE)</f>
        <v>ORG14</v>
      </c>
      <c r="B15" t="s">
        <v>17</v>
      </c>
      <c r="C15" t="s">
        <v>77</v>
      </c>
      <c r="D15" t="s">
        <v>78</v>
      </c>
      <c r="E15" t="s">
        <v>79</v>
      </c>
      <c r="F15" t="s">
        <v>80</v>
      </c>
      <c r="G15" t="s">
        <v>22</v>
      </c>
      <c r="H15" t="s">
        <v>36</v>
      </c>
      <c r="I15" t="s">
        <v>49</v>
      </c>
      <c r="J15" t="s">
        <v>25</v>
      </c>
      <c r="K15" t="s">
        <v>121</v>
      </c>
      <c r="L15" s="4">
        <v>-31218</v>
      </c>
      <c r="M15" s="4" t="s">
        <v>44</v>
      </c>
      <c r="N15" t="s">
        <v>122</v>
      </c>
      <c r="O15" t="s">
        <v>123</v>
      </c>
      <c r="P15" t="s">
        <v>30</v>
      </c>
      <c r="Q15" t="s">
        <v>124</v>
      </c>
      <c r="R15" t="s">
        <v>120</v>
      </c>
    </row>
    <row r="16" spans="1:18" x14ac:dyDescent="0.25">
      <c r="A16" t="str">
        <f>VLOOKUP(D16, [1]!gtv[[Activity]:[Org]], 7, FALSE)</f>
        <v>ORG14</v>
      </c>
      <c r="B16" t="s">
        <v>17</v>
      </c>
      <c r="C16" t="s">
        <v>77</v>
      </c>
      <c r="D16" t="s">
        <v>78</v>
      </c>
      <c r="E16" t="s">
        <v>79</v>
      </c>
      <c r="F16" t="s">
        <v>80</v>
      </c>
      <c r="G16" t="s">
        <v>22</v>
      </c>
      <c r="H16" t="s">
        <v>36</v>
      </c>
      <c r="I16" t="s">
        <v>49</v>
      </c>
      <c r="J16" t="s">
        <v>25</v>
      </c>
      <c r="K16" t="s">
        <v>125</v>
      </c>
      <c r="L16" s="4">
        <v>-26000</v>
      </c>
      <c r="M16" s="4" t="s">
        <v>126</v>
      </c>
      <c r="N16" t="s">
        <v>127</v>
      </c>
      <c r="O16" t="s">
        <v>128</v>
      </c>
      <c r="P16" t="s">
        <v>30</v>
      </c>
      <c r="Q16" t="s">
        <v>129</v>
      </c>
      <c r="R16" t="s">
        <v>130</v>
      </c>
    </row>
    <row r="17" spans="1:18" x14ac:dyDescent="0.25">
      <c r="A17" t="str">
        <f>VLOOKUP(D17, [1]!gtv[[Activity]:[Org]], 7, FALSE)</f>
        <v>ORG22</v>
      </c>
      <c r="B17" t="s">
        <v>17</v>
      </c>
      <c r="C17" t="s">
        <v>18</v>
      </c>
      <c r="D17" t="s">
        <v>131</v>
      </c>
      <c r="E17" t="s">
        <v>20</v>
      </c>
      <c r="F17" t="s">
        <v>103</v>
      </c>
      <c r="G17" t="s">
        <v>22</v>
      </c>
      <c r="H17" t="s">
        <v>36</v>
      </c>
      <c r="I17" t="s">
        <v>49</v>
      </c>
      <c r="J17" t="s">
        <v>25</v>
      </c>
      <c r="K17" t="s">
        <v>132</v>
      </c>
      <c r="L17" s="4">
        <v>1000</v>
      </c>
      <c r="M17" s="4" t="s">
        <v>133</v>
      </c>
      <c r="N17" t="s">
        <v>134</v>
      </c>
      <c r="O17" t="s">
        <v>53</v>
      </c>
      <c r="P17" t="s">
        <v>30</v>
      </c>
      <c r="Q17" t="s">
        <v>135</v>
      </c>
      <c r="R17" t="s">
        <v>130</v>
      </c>
    </row>
    <row r="18" spans="1:18" x14ac:dyDescent="0.25">
      <c r="A18" t="str">
        <f>VLOOKUP(D18, [1]!gtv[[Activity]:[Org]], 7, FALSE)</f>
        <v>ORG22</v>
      </c>
      <c r="B18" t="s">
        <v>17</v>
      </c>
      <c r="C18" t="s">
        <v>136</v>
      </c>
      <c r="D18" t="s">
        <v>137</v>
      </c>
      <c r="E18" t="s">
        <v>138</v>
      </c>
      <c r="F18" t="s">
        <v>139</v>
      </c>
      <c r="G18" t="s">
        <v>22</v>
      </c>
      <c r="H18" t="s">
        <v>36</v>
      </c>
      <c r="I18" t="s">
        <v>49</v>
      </c>
      <c r="J18" t="s">
        <v>25</v>
      </c>
      <c r="K18" t="s">
        <v>140</v>
      </c>
      <c r="L18" s="4">
        <v>25000</v>
      </c>
      <c r="M18" s="4" t="s">
        <v>141</v>
      </c>
      <c r="N18" t="s">
        <v>142</v>
      </c>
      <c r="O18" t="s">
        <v>66</v>
      </c>
      <c r="P18" t="s">
        <v>30</v>
      </c>
      <c r="Q18" t="s">
        <v>143</v>
      </c>
      <c r="R18" t="s">
        <v>144</v>
      </c>
    </row>
    <row r="19" spans="1:18" x14ac:dyDescent="0.25">
      <c r="A19" t="str">
        <f>VLOOKUP(D19, [1]!gtv[[Activity]:[Org]], 7, FALSE)</f>
        <v>ORG23</v>
      </c>
      <c r="B19" t="s">
        <v>17</v>
      </c>
      <c r="C19" t="s">
        <v>145</v>
      </c>
      <c r="D19" t="s">
        <v>146</v>
      </c>
      <c r="E19" t="s">
        <v>20</v>
      </c>
      <c r="F19" t="s">
        <v>147</v>
      </c>
      <c r="G19" t="s">
        <v>22</v>
      </c>
      <c r="H19" t="s">
        <v>36</v>
      </c>
      <c r="I19" t="s">
        <v>49</v>
      </c>
      <c r="J19" t="s">
        <v>25</v>
      </c>
      <c r="K19" t="s">
        <v>132</v>
      </c>
      <c r="L19" s="4">
        <v>1000</v>
      </c>
      <c r="M19" s="4" t="s">
        <v>133</v>
      </c>
      <c r="N19" t="s">
        <v>134</v>
      </c>
      <c r="O19" t="s">
        <v>53</v>
      </c>
      <c r="P19" t="s">
        <v>30</v>
      </c>
      <c r="Q19" t="s">
        <v>135</v>
      </c>
      <c r="R19" t="s">
        <v>144</v>
      </c>
    </row>
    <row r="20" spans="1:18" x14ac:dyDescent="0.25">
      <c r="A20" t="str">
        <f>VLOOKUP(D20, [1]!gtv[[Activity]:[Org]], 7, FALSE)</f>
        <v>ORG23</v>
      </c>
      <c r="B20" t="s">
        <v>17</v>
      </c>
      <c r="C20" t="s">
        <v>145</v>
      </c>
      <c r="D20" t="s">
        <v>146</v>
      </c>
      <c r="E20" t="s">
        <v>20</v>
      </c>
      <c r="F20" t="s">
        <v>147</v>
      </c>
      <c r="G20" t="s">
        <v>22</v>
      </c>
      <c r="H20" t="s">
        <v>36</v>
      </c>
      <c r="I20" t="s">
        <v>49</v>
      </c>
      <c r="J20" t="s">
        <v>25</v>
      </c>
      <c r="K20" t="s">
        <v>50</v>
      </c>
      <c r="L20" s="4">
        <v>87911</v>
      </c>
      <c r="M20" s="4" t="s">
        <v>51</v>
      </c>
      <c r="N20" t="s">
        <v>52</v>
      </c>
      <c r="O20" t="s">
        <v>53</v>
      </c>
      <c r="P20" t="s">
        <v>30</v>
      </c>
      <c r="Q20" t="s">
        <v>54</v>
      </c>
      <c r="R20" t="s">
        <v>148</v>
      </c>
    </row>
    <row r="21" spans="1:18" x14ac:dyDescent="0.25">
      <c r="A21" t="str">
        <f>VLOOKUP(D21, [1]!gtv[[Activity]:[Org]], 7, FALSE)</f>
        <v>ORG23</v>
      </c>
      <c r="B21" t="s">
        <v>17</v>
      </c>
      <c r="C21" t="s">
        <v>145</v>
      </c>
      <c r="D21" t="s">
        <v>146</v>
      </c>
      <c r="E21" t="s">
        <v>20</v>
      </c>
      <c r="F21" t="s">
        <v>147</v>
      </c>
      <c r="G21" t="s">
        <v>22</v>
      </c>
      <c r="H21" t="s">
        <v>36</v>
      </c>
      <c r="I21" t="s">
        <v>49</v>
      </c>
      <c r="J21" t="s">
        <v>25</v>
      </c>
      <c r="K21" t="s">
        <v>26</v>
      </c>
      <c r="L21" s="4">
        <v>40000</v>
      </c>
      <c r="M21" s="4" t="s">
        <v>27</v>
      </c>
      <c r="N21" t="s">
        <v>28</v>
      </c>
      <c r="O21" t="s">
        <v>29</v>
      </c>
      <c r="P21" t="s">
        <v>30</v>
      </c>
      <c r="Q21" t="s">
        <v>31</v>
      </c>
      <c r="R21" t="s">
        <v>148</v>
      </c>
    </row>
    <row r="22" spans="1:18" x14ac:dyDescent="0.25">
      <c r="A22" t="str">
        <f>VLOOKUP(D22, [1]!gtv[[Activity]:[Org]], 7, FALSE)</f>
        <v>ORG23</v>
      </c>
      <c r="B22" t="s">
        <v>17</v>
      </c>
      <c r="C22" t="s">
        <v>149</v>
      </c>
      <c r="D22" t="s">
        <v>150</v>
      </c>
      <c r="E22" t="s">
        <v>34</v>
      </c>
      <c r="F22" t="s">
        <v>35</v>
      </c>
      <c r="G22" t="s">
        <v>22</v>
      </c>
      <c r="H22" t="s">
        <v>36</v>
      </c>
      <c r="I22" t="s">
        <v>49</v>
      </c>
      <c r="J22" t="s">
        <v>25</v>
      </c>
      <c r="K22" t="s">
        <v>38</v>
      </c>
      <c r="L22" s="4">
        <v>-9859.9699999999993</v>
      </c>
      <c r="M22" s="4" t="s">
        <v>27</v>
      </c>
      <c r="N22" t="s">
        <v>39</v>
      </c>
      <c r="O22" t="s">
        <v>40</v>
      </c>
      <c r="P22" t="s">
        <v>30</v>
      </c>
      <c r="Q22" t="s">
        <v>41</v>
      </c>
      <c r="R22" t="s">
        <v>151</v>
      </c>
    </row>
    <row r="23" spans="1:18" x14ac:dyDescent="0.25">
      <c r="A23" t="str">
        <f>VLOOKUP(D23, [1]!gtv[[Activity]:[Org]], 7, FALSE)</f>
        <v>ORG23</v>
      </c>
      <c r="B23" t="s">
        <v>17</v>
      </c>
      <c r="C23" t="s">
        <v>149</v>
      </c>
      <c r="D23" t="s">
        <v>150</v>
      </c>
      <c r="E23" t="s">
        <v>69</v>
      </c>
      <c r="F23" t="s">
        <v>35</v>
      </c>
      <c r="G23" t="s">
        <v>22</v>
      </c>
      <c r="H23" t="s">
        <v>36</v>
      </c>
      <c r="I23" t="s">
        <v>49</v>
      </c>
      <c r="J23" t="s">
        <v>25</v>
      </c>
      <c r="K23" t="s">
        <v>72</v>
      </c>
      <c r="L23" s="4">
        <v>-20000</v>
      </c>
      <c r="M23" s="4" t="s">
        <v>73</v>
      </c>
      <c r="N23" t="s">
        <v>74</v>
      </c>
      <c r="O23" t="s">
        <v>66</v>
      </c>
      <c r="P23" t="s">
        <v>30</v>
      </c>
      <c r="Q23" t="s">
        <v>75</v>
      </c>
      <c r="R23" t="s">
        <v>151</v>
      </c>
    </row>
    <row r="24" spans="1:18" x14ac:dyDescent="0.25">
      <c r="A24" t="str">
        <f>VLOOKUP(D24, [1]!gtv[[Activity]:[Org]], 7, FALSE)</f>
        <v>ORG23</v>
      </c>
      <c r="B24" t="s">
        <v>17</v>
      </c>
      <c r="C24" t="s">
        <v>149</v>
      </c>
      <c r="D24" t="s">
        <v>150</v>
      </c>
      <c r="E24" t="s">
        <v>138</v>
      </c>
      <c r="F24" t="s">
        <v>139</v>
      </c>
      <c r="G24" t="s">
        <v>22</v>
      </c>
      <c r="H24" t="s">
        <v>36</v>
      </c>
      <c r="I24" t="s">
        <v>49</v>
      </c>
      <c r="J24" t="s">
        <v>25</v>
      </c>
      <c r="K24" t="s">
        <v>140</v>
      </c>
      <c r="L24" s="4">
        <v>-25000</v>
      </c>
      <c r="M24" s="4" t="s">
        <v>141</v>
      </c>
      <c r="N24" t="s">
        <v>142</v>
      </c>
      <c r="O24" t="s">
        <v>66</v>
      </c>
      <c r="P24" t="s">
        <v>30</v>
      </c>
      <c r="Q24" t="s">
        <v>143</v>
      </c>
      <c r="R24" t="s">
        <v>152</v>
      </c>
    </row>
    <row r="25" spans="1:18" x14ac:dyDescent="0.25">
      <c r="A25" t="str">
        <f>VLOOKUP(D25, [1]!gtv[[Activity]:[Org]], 7, FALSE)</f>
        <v>ORG23</v>
      </c>
      <c r="B25" t="s">
        <v>17</v>
      </c>
      <c r="C25" t="s">
        <v>149</v>
      </c>
      <c r="D25" t="s">
        <v>150</v>
      </c>
      <c r="E25" t="s">
        <v>153</v>
      </c>
      <c r="F25" t="s">
        <v>139</v>
      </c>
      <c r="G25" t="s">
        <v>22</v>
      </c>
      <c r="H25" t="s">
        <v>36</v>
      </c>
      <c r="I25" t="s">
        <v>49</v>
      </c>
      <c r="J25" t="s">
        <v>25</v>
      </c>
      <c r="K25" t="s">
        <v>154</v>
      </c>
      <c r="L25" s="4">
        <v>-25000</v>
      </c>
      <c r="M25" s="4" t="s">
        <v>141</v>
      </c>
      <c r="N25" t="s">
        <v>155</v>
      </c>
      <c r="O25" t="s">
        <v>66</v>
      </c>
      <c r="P25" t="s">
        <v>30</v>
      </c>
      <c r="Q25" t="s">
        <v>156</v>
      </c>
      <c r="R25" t="s">
        <v>152</v>
      </c>
    </row>
    <row r="26" spans="1:18" x14ac:dyDescent="0.25">
      <c r="A26" t="str">
        <f>VLOOKUP(D26, [1]!gtv[[Activity]:[Org]], 7, FALSE)</f>
        <v>ORG23</v>
      </c>
      <c r="B26" t="s">
        <v>17</v>
      </c>
      <c r="C26" t="s">
        <v>145</v>
      </c>
      <c r="D26" t="s">
        <v>146</v>
      </c>
      <c r="E26" t="s">
        <v>20</v>
      </c>
      <c r="F26" t="s">
        <v>147</v>
      </c>
      <c r="G26" t="s">
        <v>22</v>
      </c>
      <c r="H26" t="s">
        <v>36</v>
      </c>
      <c r="I26" t="s">
        <v>49</v>
      </c>
      <c r="J26" t="s">
        <v>25</v>
      </c>
      <c r="K26" t="s">
        <v>157</v>
      </c>
      <c r="L26" s="4">
        <v>-50000</v>
      </c>
      <c r="M26" s="4" t="s">
        <v>27</v>
      </c>
      <c r="N26" t="s">
        <v>158</v>
      </c>
      <c r="O26" t="s">
        <v>123</v>
      </c>
      <c r="P26" t="s">
        <v>30</v>
      </c>
      <c r="Q26" t="s">
        <v>159</v>
      </c>
      <c r="R26" t="s">
        <v>160</v>
      </c>
    </row>
    <row r="27" spans="1:18" x14ac:dyDescent="0.25">
      <c r="A27" t="str">
        <f>VLOOKUP(D27, [1]!gtv[[Activity]:[Org]], 7, FALSE)</f>
        <v>ORG23</v>
      </c>
      <c r="B27" t="s">
        <v>17</v>
      </c>
      <c r="C27" t="s">
        <v>145</v>
      </c>
      <c r="D27" t="s">
        <v>146</v>
      </c>
      <c r="E27" t="s">
        <v>20</v>
      </c>
      <c r="F27" t="s">
        <v>147</v>
      </c>
      <c r="G27" t="s">
        <v>22</v>
      </c>
      <c r="H27" t="s">
        <v>36</v>
      </c>
      <c r="I27" t="s">
        <v>49</v>
      </c>
      <c r="J27" t="s">
        <v>25</v>
      </c>
      <c r="K27" t="s">
        <v>161</v>
      </c>
      <c r="L27" s="4">
        <v>-5000</v>
      </c>
      <c r="M27" s="4" t="s">
        <v>57</v>
      </c>
      <c r="N27" t="s">
        <v>162</v>
      </c>
      <c r="O27" t="s">
        <v>29</v>
      </c>
      <c r="P27" t="s">
        <v>30</v>
      </c>
      <c r="Q27" t="s">
        <v>163</v>
      </c>
      <c r="R27" t="s">
        <v>160</v>
      </c>
    </row>
    <row r="28" spans="1:18" x14ac:dyDescent="0.25">
      <c r="A28" t="str">
        <f>VLOOKUP(D28, [1]!gtv[[Activity]:[Org]], 7, FALSE)</f>
        <v>ORG23</v>
      </c>
      <c r="B28" t="s">
        <v>17</v>
      </c>
      <c r="C28" t="s">
        <v>145</v>
      </c>
      <c r="D28" t="s">
        <v>146</v>
      </c>
      <c r="E28" t="s">
        <v>20</v>
      </c>
      <c r="F28" t="s">
        <v>147</v>
      </c>
      <c r="G28" t="s">
        <v>22</v>
      </c>
      <c r="H28" t="s">
        <v>36</v>
      </c>
      <c r="I28" t="s">
        <v>49</v>
      </c>
      <c r="J28" t="s">
        <v>25</v>
      </c>
      <c r="K28" t="s">
        <v>56</v>
      </c>
      <c r="L28" s="4">
        <v>2388.0700000000002</v>
      </c>
      <c r="M28" s="4" t="s">
        <v>57</v>
      </c>
      <c r="N28" t="s">
        <v>58</v>
      </c>
      <c r="O28" t="s">
        <v>59</v>
      </c>
      <c r="P28" t="s">
        <v>30</v>
      </c>
      <c r="Q28" t="s">
        <v>60</v>
      </c>
      <c r="R28" t="s">
        <v>164</v>
      </c>
    </row>
    <row r="29" spans="1:18" x14ac:dyDescent="0.25">
      <c r="A29" t="str">
        <f>VLOOKUP(D29, [1]!gtv[[Activity]:[Org]], 7, FALSE)</f>
        <v>ORG23</v>
      </c>
      <c r="B29" t="s">
        <v>17</v>
      </c>
      <c r="C29" t="s">
        <v>165</v>
      </c>
      <c r="D29" t="s">
        <v>150</v>
      </c>
      <c r="E29" t="s">
        <v>79</v>
      </c>
      <c r="F29" t="s">
        <v>80</v>
      </c>
      <c r="G29" t="s">
        <v>22</v>
      </c>
      <c r="H29" t="s">
        <v>36</v>
      </c>
      <c r="I29" t="s">
        <v>49</v>
      </c>
      <c r="J29" t="s">
        <v>25</v>
      </c>
      <c r="K29" t="s">
        <v>81</v>
      </c>
      <c r="L29" s="4">
        <v>20000</v>
      </c>
      <c r="M29" s="4" t="s">
        <v>82</v>
      </c>
      <c r="N29" t="s">
        <v>83</v>
      </c>
      <c r="O29" t="s">
        <v>59</v>
      </c>
      <c r="P29" t="s">
        <v>30</v>
      </c>
      <c r="Q29" t="s">
        <v>84</v>
      </c>
      <c r="R29" t="s">
        <v>164</v>
      </c>
    </row>
    <row r="30" spans="1:18" x14ac:dyDescent="0.25">
      <c r="A30" t="str">
        <f>VLOOKUP(D30, [1]!gtv[[Activity]:[Org]], 7, FALSE)</f>
        <v>ORG23</v>
      </c>
      <c r="B30" t="s">
        <v>17</v>
      </c>
      <c r="C30" t="s">
        <v>149</v>
      </c>
      <c r="D30" t="s">
        <v>150</v>
      </c>
      <c r="E30" t="s">
        <v>86</v>
      </c>
      <c r="F30" t="s">
        <v>87</v>
      </c>
      <c r="G30" t="s">
        <v>22</v>
      </c>
      <c r="H30" t="s">
        <v>36</v>
      </c>
      <c r="I30" t="s">
        <v>49</v>
      </c>
      <c r="J30" t="s">
        <v>25</v>
      </c>
      <c r="K30" t="s">
        <v>90</v>
      </c>
      <c r="L30" s="4">
        <v>-108000</v>
      </c>
      <c r="M30" s="4" t="s">
        <v>91</v>
      </c>
      <c r="N30" t="s">
        <v>92</v>
      </c>
      <c r="O30" t="s">
        <v>93</v>
      </c>
      <c r="P30" t="s">
        <v>30</v>
      </c>
      <c r="Q30" t="s">
        <v>94</v>
      </c>
      <c r="R30" t="s">
        <v>166</v>
      </c>
    </row>
    <row r="31" spans="1:18" x14ac:dyDescent="0.25">
      <c r="A31" t="str">
        <f>VLOOKUP(D31, [1]!gtv[[Activity]:[Org]], 7, FALSE)</f>
        <v>ORG23</v>
      </c>
      <c r="B31" t="s">
        <v>17</v>
      </c>
      <c r="C31" t="s">
        <v>149</v>
      </c>
      <c r="D31" t="s">
        <v>150</v>
      </c>
      <c r="E31" t="s">
        <v>97</v>
      </c>
      <c r="F31" t="s">
        <v>35</v>
      </c>
      <c r="G31" t="s">
        <v>22</v>
      </c>
      <c r="H31" t="s">
        <v>36</v>
      </c>
      <c r="I31" t="s">
        <v>49</v>
      </c>
      <c r="J31" t="s">
        <v>25</v>
      </c>
      <c r="K31" t="s">
        <v>99</v>
      </c>
      <c r="L31" s="4">
        <v>-84764</v>
      </c>
      <c r="M31" s="4" t="s">
        <v>91</v>
      </c>
      <c r="N31" t="s">
        <v>100</v>
      </c>
      <c r="O31" t="s">
        <v>93</v>
      </c>
      <c r="P31" t="s">
        <v>30</v>
      </c>
      <c r="Q31" t="s">
        <v>101</v>
      </c>
      <c r="R31" t="s">
        <v>166</v>
      </c>
    </row>
    <row r="32" spans="1:18" x14ac:dyDescent="0.25">
      <c r="A32" t="str">
        <f>VLOOKUP(D32, [1]!gtv[[Activity]:[Org]], 7, FALSE)</f>
        <v>ORG23</v>
      </c>
      <c r="B32" t="s">
        <v>17</v>
      </c>
      <c r="C32" t="s">
        <v>149</v>
      </c>
      <c r="D32" t="s">
        <v>150</v>
      </c>
      <c r="E32" t="s">
        <v>167</v>
      </c>
      <c r="F32" t="s">
        <v>35</v>
      </c>
      <c r="G32" t="s">
        <v>22</v>
      </c>
      <c r="H32" t="s">
        <v>36</v>
      </c>
      <c r="I32" t="s">
        <v>49</v>
      </c>
      <c r="J32" t="s">
        <v>25</v>
      </c>
      <c r="K32" t="s">
        <v>168</v>
      </c>
      <c r="L32" s="4">
        <v>-30000</v>
      </c>
      <c r="M32" s="4" t="s">
        <v>112</v>
      </c>
      <c r="N32" t="s">
        <v>169</v>
      </c>
      <c r="O32" t="s">
        <v>53</v>
      </c>
      <c r="P32" t="s">
        <v>30</v>
      </c>
      <c r="Q32" t="s">
        <v>170</v>
      </c>
      <c r="R32" t="s">
        <v>160</v>
      </c>
    </row>
    <row r="33" spans="1:18" x14ac:dyDescent="0.25">
      <c r="A33" t="str">
        <f>VLOOKUP(D33, [1]!gtv[[Activity]:[Org]], 7, FALSE)</f>
        <v>ORG23</v>
      </c>
      <c r="B33" t="s">
        <v>17</v>
      </c>
      <c r="C33" t="s">
        <v>145</v>
      </c>
      <c r="D33" t="s">
        <v>146</v>
      </c>
      <c r="E33" t="s">
        <v>20</v>
      </c>
      <c r="F33" t="s">
        <v>147</v>
      </c>
      <c r="G33" t="s">
        <v>22</v>
      </c>
      <c r="H33" t="s">
        <v>36</v>
      </c>
      <c r="I33" t="s">
        <v>49</v>
      </c>
      <c r="J33" t="s">
        <v>25</v>
      </c>
      <c r="K33" t="s">
        <v>104</v>
      </c>
      <c r="L33" s="4">
        <v>3300</v>
      </c>
      <c r="M33" s="4" t="s">
        <v>91</v>
      </c>
      <c r="N33" t="s">
        <v>105</v>
      </c>
      <c r="O33" t="s">
        <v>53</v>
      </c>
      <c r="P33" t="s">
        <v>30</v>
      </c>
      <c r="Q33" t="s">
        <v>106</v>
      </c>
      <c r="R33" t="s">
        <v>160</v>
      </c>
    </row>
    <row r="34" spans="1:18" x14ac:dyDescent="0.25">
      <c r="A34" t="str">
        <f>VLOOKUP(D34, [1]!gtv[[Activity]:[Org]], 7, FALSE)</f>
        <v>ORG23</v>
      </c>
      <c r="B34" t="s">
        <v>17</v>
      </c>
      <c r="C34" t="s">
        <v>149</v>
      </c>
      <c r="D34" t="s">
        <v>150</v>
      </c>
      <c r="E34" t="s">
        <v>109</v>
      </c>
      <c r="F34" t="s">
        <v>103</v>
      </c>
      <c r="G34" t="s">
        <v>22</v>
      </c>
      <c r="H34" t="s">
        <v>36</v>
      </c>
      <c r="I34" t="s">
        <v>49</v>
      </c>
      <c r="J34" t="s">
        <v>25</v>
      </c>
      <c r="K34" t="s">
        <v>111</v>
      </c>
      <c r="L34" s="4">
        <v>-250000</v>
      </c>
      <c r="M34" s="4" t="s">
        <v>112</v>
      </c>
      <c r="N34" t="s">
        <v>113</v>
      </c>
      <c r="O34" t="s">
        <v>93</v>
      </c>
      <c r="P34" t="s">
        <v>30</v>
      </c>
      <c r="Q34" t="s">
        <v>114</v>
      </c>
      <c r="R34" t="s">
        <v>171</v>
      </c>
    </row>
    <row r="35" spans="1:18" x14ac:dyDescent="0.25">
      <c r="A35" t="str">
        <f>VLOOKUP(D35, [1]!gtv[[Activity]:[Org]], 7, FALSE)</f>
        <v>ORG23</v>
      </c>
      <c r="B35" t="s">
        <v>17</v>
      </c>
      <c r="C35" t="s">
        <v>149</v>
      </c>
      <c r="D35" t="s">
        <v>150</v>
      </c>
      <c r="E35" t="s">
        <v>86</v>
      </c>
      <c r="F35" t="s">
        <v>35</v>
      </c>
      <c r="G35" t="s">
        <v>22</v>
      </c>
      <c r="H35" t="s">
        <v>36</v>
      </c>
      <c r="I35" t="s">
        <v>49</v>
      </c>
      <c r="J35" t="s">
        <v>25</v>
      </c>
      <c r="K35" t="s">
        <v>172</v>
      </c>
      <c r="L35" s="4">
        <v>-2500</v>
      </c>
      <c r="M35" s="4" t="s">
        <v>44</v>
      </c>
      <c r="N35" t="s">
        <v>173</v>
      </c>
      <c r="O35" t="s">
        <v>29</v>
      </c>
      <c r="P35" t="s">
        <v>30</v>
      </c>
      <c r="Q35" t="s">
        <v>174</v>
      </c>
      <c r="R35" t="s">
        <v>171</v>
      </c>
    </row>
    <row r="36" spans="1:18" x14ac:dyDescent="0.25">
      <c r="A36" t="str">
        <f>VLOOKUP(D36, [1]!gtv[[Activity]:[Org]], 7, FALSE)</f>
        <v>ORG23</v>
      </c>
      <c r="B36" t="s">
        <v>17</v>
      </c>
      <c r="C36" t="s">
        <v>175</v>
      </c>
      <c r="D36" t="s">
        <v>146</v>
      </c>
      <c r="E36" t="s">
        <v>20</v>
      </c>
      <c r="F36" t="s">
        <v>147</v>
      </c>
      <c r="G36" t="s">
        <v>22</v>
      </c>
      <c r="H36" t="s">
        <v>36</v>
      </c>
      <c r="I36" t="s">
        <v>49</v>
      </c>
      <c r="J36" t="s">
        <v>25</v>
      </c>
      <c r="K36" t="s">
        <v>43</v>
      </c>
      <c r="L36" s="4">
        <v>12300</v>
      </c>
      <c r="M36" s="4" t="s">
        <v>44</v>
      </c>
      <c r="N36" t="s">
        <v>45</v>
      </c>
      <c r="O36" t="s">
        <v>29</v>
      </c>
      <c r="P36" t="s">
        <v>30</v>
      </c>
      <c r="Q36" t="s">
        <v>46</v>
      </c>
      <c r="R36" t="s">
        <v>176</v>
      </c>
    </row>
    <row r="37" spans="1:18" x14ac:dyDescent="0.25">
      <c r="A37" t="str">
        <f>VLOOKUP(D37, [1]!gtv[[Activity]:[Org]], 7, FALSE)</f>
        <v>ORG23</v>
      </c>
      <c r="B37" t="s">
        <v>17</v>
      </c>
      <c r="C37" t="s">
        <v>149</v>
      </c>
      <c r="D37" t="s">
        <v>150</v>
      </c>
      <c r="E37" t="s">
        <v>86</v>
      </c>
      <c r="F37" t="s">
        <v>87</v>
      </c>
      <c r="G37" t="s">
        <v>22</v>
      </c>
      <c r="H37" t="s">
        <v>36</v>
      </c>
      <c r="I37" t="s">
        <v>49</v>
      </c>
      <c r="J37" t="s">
        <v>25</v>
      </c>
      <c r="K37" t="s">
        <v>117</v>
      </c>
      <c r="L37" s="4">
        <v>-90000</v>
      </c>
      <c r="M37" s="4" t="s">
        <v>44</v>
      </c>
      <c r="N37" t="s">
        <v>118</v>
      </c>
      <c r="O37" t="s">
        <v>93</v>
      </c>
      <c r="P37" t="s">
        <v>30</v>
      </c>
      <c r="Q37" t="s">
        <v>119</v>
      </c>
      <c r="R37" t="s">
        <v>176</v>
      </c>
    </row>
    <row r="38" spans="1:18" x14ac:dyDescent="0.25">
      <c r="A38" t="str">
        <f>VLOOKUP(D38, [1]!gtv[[Activity]:[Org]], 7, FALSE)</f>
        <v>ORG23</v>
      </c>
      <c r="B38" t="s">
        <v>17</v>
      </c>
      <c r="C38" t="s">
        <v>175</v>
      </c>
      <c r="D38" t="s">
        <v>146</v>
      </c>
      <c r="E38" t="s">
        <v>177</v>
      </c>
      <c r="F38" t="s">
        <v>147</v>
      </c>
      <c r="G38" t="s">
        <v>22</v>
      </c>
      <c r="H38" t="s">
        <v>36</v>
      </c>
      <c r="I38" t="s">
        <v>49</v>
      </c>
      <c r="J38" t="s">
        <v>25</v>
      </c>
      <c r="K38" t="s">
        <v>178</v>
      </c>
      <c r="L38" s="4">
        <v>-474218.31</v>
      </c>
      <c r="M38" s="4" t="s">
        <v>44</v>
      </c>
      <c r="N38" t="s">
        <v>179</v>
      </c>
      <c r="O38" t="s">
        <v>128</v>
      </c>
      <c r="P38" t="s">
        <v>30</v>
      </c>
      <c r="Q38" t="s">
        <v>180</v>
      </c>
      <c r="R38" t="s">
        <v>181</v>
      </c>
    </row>
    <row r="39" spans="1:18" x14ac:dyDescent="0.25">
      <c r="A39" t="str">
        <f>VLOOKUP(D39, [1]!gtv[[Activity]:[Org]], 7, FALSE)</f>
        <v>ORG23</v>
      </c>
      <c r="B39" t="s">
        <v>17</v>
      </c>
      <c r="C39" t="s">
        <v>149</v>
      </c>
      <c r="D39" t="s">
        <v>150</v>
      </c>
      <c r="E39" t="s">
        <v>86</v>
      </c>
      <c r="F39" t="s">
        <v>182</v>
      </c>
      <c r="G39" t="s">
        <v>22</v>
      </c>
      <c r="H39" t="s">
        <v>36</v>
      </c>
      <c r="I39" t="s">
        <v>49</v>
      </c>
      <c r="J39" t="s">
        <v>25</v>
      </c>
      <c r="K39" t="s">
        <v>183</v>
      </c>
      <c r="L39" s="4">
        <v>-11250</v>
      </c>
      <c r="M39" s="4" t="s">
        <v>44</v>
      </c>
      <c r="N39" t="s">
        <v>184</v>
      </c>
      <c r="O39" t="s">
        <v>93</v>
      </c>
      <c r="P39" t="s">
        <v>30</v>
      </c>
      <c r="Q39" t="s">
        <v>185</v>
      </c>
      <c r="R39" t="s">
        <v>181</v>
      </c>
    </row>
    <row r="40" spans="1:18" x14ac:dyDescent="0.25">
      <c r="A40" t="str">
        <f>VLOOKUP(D40, [1]!gtv[[Activity]:[Org]], 7, FALSE)</f>
        <v>ORG23</v>
      </c>
      <c r="B40" t="s">
        <v>17</v>
      </c>
      <c r="C40" t="s">
        <v>145</v>
      </c>
      <c r="D40" t="s">
        <v>146</v>
      </c>
      <c r="E40" t="s">
        <v>20</v>
      </c>
      <c r="F40" t="s">
        <v>147</v>
      </c>
      <c r="G40" t="s">
        <v>22</v>
      </c>
      <c r="H40" t="s">
        <v>36</v>
      </c>
      <c r="I40" t="s">
        <v>49</v>
      </c>
      <c r="J40" t="s">
        <v>25</v>
      </c>
      <c r="K40" t="s">
        <v>186</v>
      </c>
      <c r="L40" s="4">
        <v>-3686</v>
      </c>
      <c r="M40" s="4" t="s">
        <v>44</v>
      </c>
      <c r="N40" t="s">
        <v>187</v>
      </c>
      <c r="O40" t="s">
        <v>188</v>
      </c>
      <c r="P40" t="s">
        <v>30</v>
      </c>
      <c r="Q40" t="s">
        <v>189</v>
      </c>
      <c r="R40" t="s">
        <v>190</v>
      </c>
    </row>
    <row r="41" spans="1:18" x14ac:dyDescent="0.25">
      <c r="A41" t="str">
        <f>VLOOKUP(D41, [1]!gtv[[Activity]:[Org]], 7, FALSE)</f>
        <v>ORG23</v>
      </c>
      <c r="B41" t="s">
        <v>17</v>
      </c>
      <c r="C41" t="s">
        <v>145</v>
      </c>
      <c r="D41" t="s">
        <v>146</v>
      </c>
      <c r="E41" t="s">
        <v>20</v>
      </c>
      <c r="F41" t="s">
        <v>147</v>
      </c>
      <c r="G41" t="s">
        <v>22</v>
      </c>
      <c r="H41" t="s">
        <v>36</v>
      </c>
      <c r="I41" t="s">
        <v>49</v>
      </c>
      <c r="J41" t="s">
        <v>25</v>
      </c>
      <c r="K41" t="s">
        <v>191</v>
      </c>
      <c r="L41" s="4">
        <v>-124024</v>
      </c>
      <c r="M41" s="4" t="s">
        <v>126</v>
      </c>
      <c r="N41" t="s">
        <v>192</v>
      </c>
      <c r="O41" t="s">
        <v>128</v>
      </c>
      <c r="P41" t="s">
        <v>30</v>
      </c>
      <c r="Q41" t="s">
        <v>193</v>
      </c>
      <c r="R41" t="s">
        <v>190</v>
      </c>
    </row>
    <row r="42" spans="1:18" x14ac:dyDescent="0.25">
      <c r="A42" t="str">
        <f>VLOOKUP(D42, [1]!gtv[[Activity]:[Org]], 7, FALSE)</f>
        <v>ORG23</v>
      </c>
      <c r="B42" t="s">
        <v>17</v>
      </c>
      <c r="C42" t="s">
        <v>145</v>
      </c>
      <c r="D42" t="s">
        <v>146</v>
      </c>
      <c r="E42" t="s">
        <v>20</v>
      </c>
      <c r="F42" t="s">
        <v>147</v>
      </c>
      <c r="G42" t="s">
        <v>22</v>
      </c>
      <c r="H42" t="s">
        <v>36</v>
      </c>
      <c r="I42" t="s">
        <v>49</v>
      </c>
      <c r="J42" t="s">
        <v>25</v>
      </c>
      <c r="K42" t="s">
        <v>194</v>
      </c>
      <c r="L42" s="4">
        <v>-1000</v>
      </c>
      <c r="M42" s="4" t="s">
        <v>44</v>
      </c>
      <c r="N42" t="s">
        <v>195</v>
      </c>
      <c r="O42" t="s">
        <v>40</v>
      </c>
      <c r="P42" t="s">
        <v>30</v>
      </c>
      <c r="Q42" t="s">
        <v>196</v>
      </c>
      <c r="R42" t="s">
        <v>190</v>
      </c>
    </row>
    <row r="43" spans="1:18" x14ac:dyDescent="0.25">
      <c r="A43" t="str">
        <f>VLOOKUP(D43, [1]!gtv[[Activity]:[Org]], 7, FALSE)</f>
        <v>ORG23</v>
      </c>
      <c r="B43" t="s">
        <v>17</v>
      </c>
      <c r="C43" t="s">
        <v>145</v>
      </c>
      <c r="D43" t="s">
        <v>146</v>
      </c>
      <c r="E43" t="s">
        <v>79</v>
      </c>
      <c r="F43" t="s">
        <v>147</v>
      </c>
      <c r="G43" t="s">
        <v>22</v>
      </c>
      <c r="H43" t="s">
        <v>36</v>
      </c>
      <c r="I43" t="s">
        <v>49</v>
      </c>
      <c r="J43" t="s">
        <v>25</v>
      </c>
      <c r="K43" t="s">
        <v>121</v>
      </c>
      <c r="L43" s="4">
        <v>-31218</v>
      </c>
      <c r="M43" s="4" t="s">
        <v>44</v>
      </c>
      <c r="N43" t="s">
        <v>122</v>
      </c>
      <c r="O43" t="s">
        <v>123</v>
      </c>
      <c r="P43" t="s">
        <v>30</v>
      </c>
      <c r="Q43" t="s">
        <v>124</v>
      </c>
      <c r="R43" t="s">
        <v>197</v>
      </c>
    </row>
    <row r="44" spans="1:18" x14ac:dyDescent="0.25">
      <c r="A44" t="str">
        <f>VLOOKUP(D44, [1]!gtv[[Activity]:[Org]], 7, FALSE)</f>
        <v>ORG23</v>
      </c>
      <c r="B44" t="s">
        <v>17</v>
      </c>
      <c r="C44" t="s">
        <v>145</v>
      </c>
      <c r="D44" t="s">
        <v>146</v>
      </c>
      <c r="E44" t="s">
        <v>79</v>
      </c>
      <c r="F44" t="s">
        <v>147</v>
      </c>
      <c r="G44" t="s">
        <v>22</v>
      </c>
      <c r="H44" t="s">
        <v>36</v>
      </c>
      <c r="I44" t="s">
        <v>49</v>
      </c>
      <c r="J44" t="s">
        <v>25</v>
      </c>
      <c r="K44" t="s">
        <v>125</v>
      </c>
      <c r="L44" s="4">
        <v>-26000</v>
      </c>
      <c r="M44" s="4" t="s">
        <v>126</v>
      </c>
      <c r="N44" t="s">
        <v>127</v>
      </c>
      <c r="O44" t="s">
        <v>128</v>
      </c>
      <c r="P44" t="s">
        <v>30</v>
      </c>
      <c r="Q44" t="s">
        <v>129</v>
      </c>
      <c r="R44" t="s">
        <v>197</v>
      </c>
    </row>
    <row r="45" spans="1:18" x14ac:dyDescent="0.25">
      <c r="A45" t="str">
        <f>VLOOKUP(D45, [1]!gtv[[Activity]:[Org]], 7, FALSE)</f>
        <v>ORG23</v>
      </c>
      <c r="B45" t="s">
        <v>17</v>
      </c>
      <c r="C45" t="s">
        <v>145</v>
      </c>
      <c r="D45" t="s">
        <v>146</v>
      </c>
      <c r="E45" t="s">
        <v>20</v>
      </c>
      <c r="F45" t="s">
        <v>147</v>
      </c>
      <c r="G45" t="s">
        <v>22</v>
      </c>
      <c r="H45" t="s">
        <v>36</v>
      </c>
      <c r="I45" t="s">
        <v>49</v>
      </c>
      <c r="J45" t="s">
        <v>25</v>
      </c>
      <c r="K45" t="s">
        <v>63</v>
      </c>
      <c r="L45" s="4">
        <v>100</v>
      </c>
      <c r="M45" s="4" t="s">
        <v>64</v>
      </c>
      <c r="N45" t="s">
        <v>65</v>
      </c>
      <c r="O45" t="s">
        <v>66</v>
      </c>
      <c r="P45" t="s">
        <v>30</v>
      </c>
      <c r="Q45" t="s">
        <v>67</v>
      </c>
      <c r="R45" t="s">
        <v>198</v>
      </c>
    </row>
    <row r="46" spans="1:18" x14ac:dyDescent="0.25">
      <c r="A46" t="str">
        <f>VLOOKUP(D46, [1]!gtv[[Activity]:[Org]], 7, FALSE)</f>
        <v>ORG24</v>
      </c>
      <c r="B46" t="s">
        <v>17</v>
      </c>
      <c r="C46" t="s">
        <v>18</v>
      </c>
      <c r="D46" t="s">
        <v>199</v>
      </c>
      <c r="E46" t="s">
        <v>167</v>
      </c>
      <c r="F46" t="s">
        <v>35</v>
      </c>
      <c r="G46" t="s">
        <v>22</v>
      </c>
      <c r="H46" t="s">
        <v>36</v>
      </c>
      <c r="I46" t="s">
        <v>49</v>
      </c>
      <c r="J46" t="s">
        <v>25</v>
      </c>
      <c r="K46" t="s">
        <v>168</v>
      </c>
      <c r="L46" s="4">
        <v>30000</v>
      </c>
      <c r="M46" s="4" t="s">
        <v>112</v>
      </c>
      <c r="N46" t="s">
        <v>169</v>
      </c>
      <c r="O46" t="s">
        <v>53</v>
      </c>
      <c r="P46" t="s">
        <v>30</v>
      </c>
      <c r="Q46" t="s">
        <v>170</v>
      </c>
      <c r="R46" t="s">
        <v>198</v>
      </c>
    </row>
    <row r="47" spans="1:18" x14ac:dyDescent="0.25">
      <c r="A47" t="str">
        <f>VLOOKUP(D47, [1]!gtv[[Activity]:[Org]], 7, FALSE)</f>
        <v>ORG30</v>
      </c>
      <c r="B47" t="s">
        <v>17</v>
      </c>
      <c r="C47" t="s">
        <v>18</v>
      </c>
      <c r="D47" t="s">
        <v>200</v>
      </c>
      <c r="E47" t="s">
        <v>86</v>
      </c>
      <c r="F47" t="s">
        <v>182</v>
      </c>
      <c r="G47" t="s">
        <v>22</v>
      </c>
      <c r="H47" t="s">
        <v>36</v>
      </c>
      <c r="I47" t="s">
        <v>49</v>
      </c>
      <c r="J47" t="s">
        <v>25</v>
      </c>
      <c r="K47" t="s">
        <v>183</v>
      </c>
      <c r="L47" s="4">
        <v>11250</v>
      </c>
      <c r="M47" s="4" t="s">
        <v>44</v>
      </c>
      <c r="N47" t="s">
        <v>184</v>
      </c>
      <c r="O47" t="s">
        <v>93</v>
      </c>
      <c r="P47" t="s">
        <v>30</v>
      </c>
      <c r="Q47" t="s">
        <v>185</v>
      </c>
      <c r="R47" t="s">
        <v>201</v>
      </c>
    </row>
    <row r="48" spans="1:18" x14ac:dyDescent="0.25">
      <c r="A48" t="str">
        <f>VLOOKUP(D48, [1]!gtv[[Activity]:[Org]], 7, FALSE)</f>
        <v>ORG33</v>
      </c>
      <c r="B48" t="s">
        <v>17</v>
      </c>
      <c r="C48" t="s">
        <v>136</v>
      </c>
      <c r="D48" t="s">
        <v>202</v>
      </c>
      <c r="E48" t="s">
        <v>153</v>
      </c>
      <c r="F48" t="s">
        <v>139</v>
      </c>
      <c r="G48" t="s">
        <v>22</v>
      </c>
      <c r="H48" t="s">
        <v>36</v>
      </c>
      <c r="I48" t="s">
        <v>49</v>
      </c>
      <c r="J48" t="s">
        <v>25</v>
      </c>
      <c r="K48" t="s">
        <v>154</v>
      </c>
      <c r="L48" s="4">
        <v>25000</v>
      </c>
      <c r="M48" s="4" t="s">
        <v>141</v>
      </c>
      <c r="N48" t="s">
        <v>155</v>
      </c>
      <c r="O48" t="s">
        <v>66</v>
      </c>
      <c r="P48" t="s">
        <v>30</v>
      </c>
      <c r="Q48" t="s">
        <v>156</v>
      </c>
      <c r="R48" t="s">
        <v>201</v>
      </c>
    </row>
    <row r="49" spans="1:18" x14ac:dyDescent="0.25">
      <c r="A49" t="str">
        <f>VLOOKUP(D49, [1]!gtv[[Activity]:[Org]], 7, FALSE)</f>
        <v>ORG37</v>
      </c>
      <c r="B49" t="s">
        <v>17</v>
      </c>
      <c r="C49" t="s">
        <v>18</v>
      </c>
      <c r="D49" t="s">
        <v>203</v>
      </c>
      <c r="E49" t="s">
        <v>177</v>
      </c>
      <c r="F49" t="s">
        <v>35</v>
      </c>
      <c r="G49" t="s">
        <v>22</v>
      </c>
      <c r="H49" t="s">
        <v>36</v>
      </c>
      <c r="I49" t="s">
        <v>49</v>
      </c>
      <c r="J49" t="s">
        <v>25</v>
      </c>
      <c r="K49" t="s">
        <v>178</v>
      </c>
      <c r="L49" s="4">
        <v>-470000</v>
      </c>
      <c r="M49" s="4" t="s">
        <v>44</v>
      </c>
      <c r="N49" t="s">
        <v>179</v>
      </c>
      <c r="O49" t="s">
        <v>128</v>
      </c>
      <c r="P49" t="s">
        <v>30</v>
      </c>
      <c r="Q49" t="s">
        <v>180</v>
      </c>
      <c r="R49" t="s">
        <v>204</v>
      </c>
    </row>
    <row r="50" spans="1:18" x14ac:dyDescent="0.25">
      <c r="A50" t="str">
        <f>VLOOKUP(D50, [1]!gtv[[Activity]:[Org]], 7, FALSE)</f>
        <v>ORG40</v>
      </c>
      <c r="B50" t="s">
        <v>17</v>
      </c>
      <c r="C50" t="s">
        <v>18</v>
      </c>
      <c r="D50" t="s">
        <v>205</v>
      </c>
      <c r="E50" t="s">
        <v>177</v>
      </c>
      <c r="F50" t="s">
        <v>35</v>
      </c>
      <c r="G50" t="s">
        <v>22</v>
      </c>
      <c r="H50" t="s">
        <v>206</v>
      </c>
      <c r="I50" t="s">
        <v>207</v>
      </c>
      <c r="J50" t="s">
        <v>25</v>
      </c>
      <c r="K50" t="s">
        <v>178</v>
      </c>
      <c r="L50" s="4">
        <v>-4218.3100000000004</v>
      </c>
      <c r="M50" s="4" t="s">
        <v>44</v>
      </c>
      <c r="N50" t="s">
        <v>179</v>
      </c>
      <c r="O50" t="s">
        <v>128</v>
      </c>
      <c r="P50" t="s">
        <v>30</v>
      </c>
      <c r="Q50" t="s">
        <v>180</v>
      </c>
      <c r="R50" t="s">
        <v>204</v>
      </c>
    </row>
    <row r="51" spans="1:18" x14ac:dyDescent="0.25">
      <c r="A51" t="str">
        <f>VLOOKUP(D51, [1]!gtv[[Activity]:[Org]], 7, FALSE)</f>
        <v>ORG41</v>
      </c>
      <c r="B51" t="s">
        <v>17</v>
      </c>
      <c r="C51" t="s">
        <v>18</v>
      </c>
      <c r="D51" t="s">
        <v>208</v>
      </c>
      <c r="E51" t="s">
        <v>20</v>
      </c>
      <c r="F51" t="s">
        <v>35</v>
      </c>
      <c r="G51" t="s">
        <v>22</v>
      </c>
      <c r="H51" t="s">
        <v>36</v>
      </c>
      <c r="I51" t="s">
        <v>49</v>
      </c>
      <c r="J51" t="s">
        <v>25</v>
      </c>
      <c r="K51" t="s">
        <v>157</v>
      </c>
      <c r="L51" s="4">
        <v>-50000</v>
      </c>
      <c r="M51" s="4" t="s">
        <v>27</v>
      </c>
      <c r="N51" t="s">
        <v>158</v>
      </c>
      <c r="O51" t="s">
        <v>123</v>
      </c>
      <c r="P51" t="s">
        <v>30</v>
      </c>
      <c r="Q51" t="s">
        <v>159</v>
      </c>
      <c r="R51" t="s">
        <v>151</v>
      </c>
    </row>
    <row r="52" spans="1:18" x14ac:dyDescent="0.25">
      <c r="A52" t="str">
        <f>VLOOKUP(D52, [1]!gtv[[Activity]:[Org]], 7, FALSE)</f>
        <v>ORG41</v>
      </c>
      <c r="B52" t="s">
        <v>17</v>
      </c>
      <c r="C52" t="s">
        <v>18</v>
      </c>
      <c r="D52" t="s">
        <v>208</v>
      </c>
      <c r="E52" t="s">
        <v>20</v>
      </c>
      <c r="F52" t="s">
        <v>35</v>
      </c>
      <c r="G52" t="s">
        <v>22</v>
      </c>
      <c r="H52" t="s">
        <v>36</v>
      </c>
      <c r="I52" t="s">
        <v>49</v>
      </c>
      <c r="J52" t="s">
        <v>25</v>
      </c>
      <c r="K52" t="s">
        <v>161</v>
      </c>
      <c r="L52" s="4">
        <v>-5000</v>
      </c>
      <c r="M52" s="4" t="s">
        <v>57</v>
      </c>
      <c r="N52" t="s">
        <v>162</v>
      </c>
      <c r="O52" t="s">
        <v>29</v>
      </c>
      <c r="P52" t="s">
        <v>30</v>
      </c>
      <c r="Q52" t="s">
        <v>163</v>
      </c>
      <c r="R52" t="s">
        <v>151</v>
      </c>
    </row>
    <row r="53" spans="1:18" x14ac:dyDescent="0.25">
      <c r="A53" t="str">
        <f>VLOOKUP(D53, [1]!gtv[[Activity]:[Org]], 7, FALSE)</f>
        <v>ORG41</v>
      </c>
      <c r="B53" t="s">
        <v>17</v>
      </c>
      <c r="C53" t="s">
        <v>18</v>
      </c>
      <c r="D53" t="s">
        <v>208</v>
      </c>
      <c r="E53" t="s">
        <v>20</v>
      </c>
      <c r="F53" t="s">
        <v>35</v>
      </c>
      <c r="G53" t="s">
        <v>22</v>
      </c>
      <c r="H53" t="s">
        <v>36</v>
      </c>
      <c r="I53" t="s">
        <v>49</v>
      </c>
      <c r="J53" t="s">
        <v>25</v>
      </c>
      <c r="K53" t="s">
        <v>186</v>
      </c>
      <c r="L53" s="4">
        <v>-3686</v>
      </c>
      <c r="M53" s="4" t="s">
        <v>44</v>
      </c>
      <c r="N53" t="s">
        <v>187</v>
      </c>
      <c r="O53" t="s">
        <v>188</v>
      </c>
      <c r="P53" t="s">
        <v>30</v>
      </c>
      <c r="Q53" t="s">
        <v>189</v>
      </c>
      <c r="R53" t="s">
        <v>209</v>
      </c>
    </row>
    <row r="54" spans="1:18" x14ac:dyDescent="0.25">
      <c r="A54" t="str">
        <f>VLOOKUP(D54, [1]!gtv[[Activity]:[Org]], 7, FALSE)</f>
        <v>ORG41</v>
      </c>
      <c r="B54" t="s">
        <v>17</v>
      </c>
      <c r="C54" t="s">
        <v>18</v>
      </c>
      <c r="D54" t="s">
        <v>208</v>
      </c>
      <c r="E54" t="s">
        <v>20</v>
      </c>
      <c r="F54" t="s">
        <v>35</v>
      </c>
      <c r="G54" t="s">
        <v>22</v>
      </c>
      <c r="H54" t="s">
        <v>36</v>
      </c>
      <c r="I54" t="s">
        <v>49</v>
      </c>
      <c r="J54" t="s">
        <v>25</v>
      </c>
      <c r="K54" t="s">
        <v>191</v>
      </c>
      <c r="L54" s="4">
        <v>-124024</v>
      </c>
      <c r="M54" s="4" t="s">
        <v>126</v>
      </c>
      <c r="N54" t="s">
        <v>192</v>
      </c>
      <c r="O54" t="s">
        <v>128</v>
      </c>
      <c r="P54" t="s">
        <v>30</v>
      </c>
      <c r="Q54" t="s">
        <v>193</v>
      </c>
      <c r="R54" t="s">
        <v>209</v>
      </c>
    </row>
    <row r="55" spans="1:18" x14ac:dyDescent="0.25">
      <c r="A55" t="str">
        <f>VLOOKUP(D55, [1]!gtv[[Activity]:[Org]], 7, FALSE)</f>
        <v>ORG41</v>
      </c>
      <c r="B55" t="s">
        <v>17</v>
      </c>
      <c r="C55" t="s">
        <v>18</v>
      </c>
      <c r="D55" t="s">
        <v>208</v>
      </c>
      <c r="E55" t="s">
        <v>20</v>
      </c>
      <c r="F55" t="s">
        <v>35</v>
      </c>
      <c r="G55" t="s">
        <v>22</v>
      </c>
      <c r="H55" t="s">
        <v>36</v>
      </c>
      <c r="I55" t="s">
        <v>49</v>
      </c>
      <c r="J55" t="s">
        <v>25</v>
      </c>
      <c r="K55" t="s">
        <v>194</v>
      </c>
      <c r="L55" s="4">
        <v>-1000</v>
      </c>
      <c r="M55" s="4" t="s">
        <v>44</v>
      </c>
      <c r="N55" t="s">
        <v>195</v>
      </c>
      <c r="O55" t="s">
        <v>40</v>
      </c>
      <c r="P55" t="s">
        <v>30</v>
      </c>
      <c r="Q55" t="s">
        <v>196</v>
      </c>
      <c r="R55" t="s">
        <v>210</v>
      </c>
    </row>
    <row r="56" spans="1:18" x14ac:dyDescent="0.25">
      <c r="A56" t="s">
        <v>211</v>
      </c>
      <c r="B56" t="s">
        <v>17</v>
      </c>
      <c r="C56" t="s">
        <v>18</v>
      </c>
      <c r="D56" t="s">
        <v>212</v>
      </c>
      <c r="E56" t="s">
        <v>86</v>
      </c>
      <c r="F56" t="s">
        <v>35</v>
      </c>
      <c r="G56" t="s">
        <v>22</v>
      </c>
      <c r="H56" t="s">
        <v>213</v>
      </c>
      <c r="I56" t="s">
        <v>49</v>
      </c>
      <c r="J56" t="s">
        <v>25</v>
      </c>
      <c r="K56" t="s">
        <v>172</v>
      </c>
      <c r="L56" s="4">
        <v>2500</v>
      </c>
      <c r="M56" s="4" t="s">
        <v>44</v>
      </c>
      <c r="N56" t="s">
        <v>173</v>
      </c>
      <c r="O56" t="s">
        <v>29</v>
      </c>
      <c r="P56" t="s">
        <v>30</v>
      </c>
      <c r="Q56" t="s">
        <v>174</v>
      </c>
      <c r="R56" t="s">
        <v>210</v>
      </c>
    </row>
  </sheetData>
  <autoFilter ref="A1:Q33" xr:uid="{524A277C-EDA0-4203-9938-F1FA9A5A04D3}">
    <sortState xmlns:xlrd2="http://schemas.microsoft.com/office/spreadsheetml/2017/richdata2" ref="A2:Q56">
      <sortCondition ref="A1:A33"/>
    </sortState>
  </autoFilter>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26CC5293DFBB41AE6CADACB5D9A8D2" ma:contentTypeVersion="18" ma:contentTypeDescription="Create a new document." ma:contentTypeScope="" ma:versionID="62820e7272cdd068b207fb4e422d36b0">
  <xsd:schema xmlns:xsd="http://www.w3.org/2001/XMLSchema" xmlns:xs="http://www.w3.org/2001/XMLSchema" xmlns:p="http://schemas.microsoft.com/office/2006/metadata/properties" xmlns:ns2="bc2eab57-ae16-487e-a3ec-dfbf0a68cf24" xmlns:ns3="1ed9a0e3-c801-471d-a172-dc0d75f7aea4" targetNamespace="http://schemas.microsoft.com/office/2006/metadata/properties" ma:root="true" ma:fieldsID="4d69bb25f6105dd43d97dcc684715e32" ns2:_="" ns3:_="">
    <xsd:import namespace="bc2eab57-ae16-487e-a3ec-dfbf0a68cf24"/>
    <xsd:import namespace="1ed9a0e3-c801-471d-a172-dc0d75f7aea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2eab57-ae16-487e-a3ec-dfbf0a68cf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a369a8e-3b54-4403-844c-e867f8c992a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ed9a0e3-c801-471d-a172-dc0d75f7aea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5a20307-aaa8-4312-8319-875333666614}" ma:internalName="TaxCatchAll" ma:showField="CatchAllData" ma:web="1ed9a0e3-c801-471d-a172-dc0d75f7ae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c2eab57-ae16-487e-a3ec-dfbf0a68cf24">
      <Terms xmlns="http://schemas.microsoft.com/office/infopath/2007/PartnerControls"/>
    </lcf76f155ced4ddcb4097134ff3c332f>
    <TaxCatchAll xmlns="1ed9a0e3-c801-471d-a172-dc0d75f7aea4" xsi:nil="true"/>
  </documentManagement>
</p:properties>
</file>

<file path=customXml/itemProps1.xml><?xml version="1.0" encoding="utf-8"?>
<ds:datastoreItem xmlns:ds="http://schemas.openxmlformats.org/officeDocument/2006/customXml" ds:itemID="{0745A7A1-3AD9-4A19-BD42-B4DCB6FECD80}"/>
</file>

<file path=customXml/itemProps2.xml><?xml version="1.0" encoding="utf-8"?>
<ds:datastoreItem xmlns:ds="http://schemas.openxmlformats.org/officeDocument/2006/customXml" ds:itemID="{F5A45638-EABE-4D7C-B160-1A0B43FAC1FF}"/>
</file>

<file path=customXml/itemProps3.xml><?xml version="1.0" encoding="utf-8"?>
<ds:datastoreItem xmlns:ds="http://schemas.openxmlformats.org/officeDocument/2006/customXml" ds:itemID="{00CC65DA-D14B-4416-AF44-76F2698CC62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 For Distribution</vt:lpstr>
    </vt:vector>
  </TitlesOfParts>
  <Company>University of California, Riverside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R Mcivor</dc:creator>
  <cp:lastModifiedBy>Matthew R Mcivor</cp:lastModifiedBy>
  <dcterms:created xsi:type="dcterms:W3CDTF">2025-10-09T21:18:21Z</dcterms:created>
  <dcterms:modified xsi:type="dcterms:W3CDTF">2025-10-09T21:18:50Z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0x0101004B26CC5293DFBB41AE6CADACB5D9A8D2</vt:lpwstr>
  </property>
</Properties>
</file>