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365ucr.sharepoint.com/teams/RPB/Shared Documents/General/RPB/Oracle Budget/Smartview Upload Backup/ITFs/FY25/05 NOV/Journal/"/>
    </mc:Choice>
  </mc:AlternateContent>
  <xr:revisionPtr revIDLastSave="0" documentId="8_{9196A199-0BD3-4635-863B-C8C191FE4354}" xr6:coauthVersionLast="47" xr6:coauthVersionMax="47" xr10:uidLastSave="{00000000-0000-0000-0000-000000000000}"/>
  <bookViews>
    <workbookView xWindow="-120" yWindow="-120" windowWidth="29040" windowHeight="15840" xr2:uid="{BBE9B1EF-4B8C-4BBE-9E63-E907FFF646D4}"/>
  </bookViews>
  <sheets>
    <sheet name="Report For Distribution" sheetId="1" r:id="rId1"/>
  </sheets>
  <externalReferences>
    <externalReference r:id="rId2"/>
  </externalReferences>
  <definedNames>
    <definedName name="_xlnm._FilterDatabase" localSheetId="0" hidden="1">'Report For Distribution'!$A$1:$Q$20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<sst xmlns="http://schemas.openxmlformats.org/spreadsheetml/2006/main" count="302" uniqueCount="142">
  <si>
    <t>Org</t>
  </si>
  <si>
    <t>Ledger</t>
  </si>
  <si>
    <t>Account Level E</t>
  </si>
  <si>
    <t>Dept</t>
  </si>
  <si>
    <t>Fund Level D</t>
  </si>
  <si>
    <t>Function</t>
  </si>
  <si>
    <t>Program</t>
  </si>
  <si>
    <t>Flex1</t>
  </si>
  <si>
    <t>Flex2</t>
  </si>
  <si>
    <t>Project</t>
  </si>
  <si>
    <t>Descr</t>
  </si>
  <si>
    <t>Budget</t>
  </si>
  <si>
    <t>Trans Date</t>
  </si>
  <si>
    <t>Doc#</t>
  </si>
  <si>
    <t>Campus</t>
  </si>
  <si>
    <t>ITF Month</t>
  </si>
  <si>
    <t>Explanation</t>
  </si>
  <si>
    <t>Temp</t>
  </si>
  <si>
    <t>BC75</t>
  </si>
  <si>
    <t>A02475</t>
  </si>
  <si>
    <t>69997</t>
  </si>
  <si>
    <t>40</t>
  </si>
  <si>
    <t>000</t>
  </si>
  <si>
    <t>No Flex1</t>
  </si>
  <si>
    <t>No Flex2</t>
  </si>
  <si>
    <t>No Project</t>
  </si>
  <si>
    <t xml:space="preserve">UCR: 1511-69413-A02           </t>
  </si>
  <si>
    <t>11/15/24</t>
  </si>
  <si>
    <t>S1857</t>
  </si>
  <si>
    <t>UCOP</t>
  </si>
  <si>
    <t>November</t>
  </si>
  <si>
    <t>FY24-25 UC Riverside President s Educator Fellowships (PEF) Governor s Teacher Scholars (GTS) program ($52,576) RITM0460792. FY24-25. UCOP COA: 20515-69413-2532010-780055-401-000-0000000-000000-00000-000000-000000.  Transfer $52,576 to UC Riveside fo</t>
  </si>
  <si>
    <t>A02043</t>
  </si>
  <si>
    <t>69085</t>
  </si>
  <si>
    <t>44</t>
  </si>
  <si>
    <t>D02090FF13</t>
  </si>
  <si>
    <t>F0012602</t>
  </si>
  <si>
    <t xml:space="preserve">Proposal review for           </t>
  </si>
  <si>
    <t>11/25/24</t>
  </si>
  <si>
    <t>S1920</t>
  </si>
  <si>
    <t xml:space="preserve">Proposal review for CCGA RITM0464998. COA: 20555-6011010-69085-780055-432 Professor Lussier reviewed a graduate degree program proposal for CCGA - Graduate Affairs. UCOP Contact: Mona.Hsieh@ucop.edu                                                    </t>
  </si>
  <si>
    <t>A01010</t>
  </si>
  <si>
    <t>51215</t>
  </si>
  <si>
    <t xml:space="preserve">Fr UCLA-Deborah Kra           </t>
  </si>
  <si>
    <t>11/06/24</t>
  </si>
  <si>
    <t>S1822</t>
  </si>
  <si>
    <t>UCLA</t>
  </si>
  <si>
    <t>Salesforce case# 00118519, UCLA To UCR This is an agreement that UCLA will pay $52,000 for the scope of work to test biomechanical properties (DIC/PV inflation tests, biaxial tests, and indentation experiments) in the Aga2 lungs done in UCR laborator</t>
  </si>
  <si>
    <t>A01002</t>
  </si>
  <si>
    <t>19900</t>
  </si>
  <si>
    <t>43</t>
  </si>
  <si>
    <t>D01002FACR</t>
  </si>
  <si>
    <t xml:space="preserve">AFD Awrd FY25-27 El           </t>
  </si>
  <si>
    <t>11/20/24</t>
  </si>
  <si>
    <t>S1896</t>
  </si>
  <si>
    <t>2024-25 through 2025 UCR -Advancing Faculty Diversity, Recruitment -set-aside Funding for Advancing Faculty Diversity, Recruitment, proposal "Building a Pipeline for Diverse Future Faculty"  in UCR s College of Engineering ($549,785) and Advancing Cl</t>
  </si>
  <si>
    <t>A01920</t>
  </si>
  <si>
    <t xml:space="preserve">150A* - Yan, Ruoxue           </t>
  </si>
  <si>
    <t>11/26/24</t>
  </si>
  <si>
    <t>S1927</t>
  </si>
  <si>
    <t>UC Reviewer Research Fund Payment for Yan, Ruoxue at UCR. RITM0466713. COA: 20515-69085-2562115-780055-442-000-RG69085-000000  POET: RG69085-2562115-780055-RSEVAL Associate Professor Yan served as a reviewer in the Physical Sciences and Engineering P</t>
  </si>
  <si>
    <t>A01024</t>
  </si>
  <si>
    <t xml:space="preserve">FY2024-25 UCHRI MRP           </t>
  </si>
  <si>
    <t>11/01/24</t>
  </si>
  <si>
    <t>S1811</t>
  </si>
  <si>
    <t>UCI</t>
  </si>
  <si>
    <t xml:space="preserve">FY2024-25 Humanities Centers allocation for Dean Daryle Williams (UCR) FY2024-25 Humanities Centers allocation for Dean Daryle Williams (UCR). MRPI funds                                                                                                 </t>
  </si>
  <si>
    <t>A01958</t>
  </si>
  <si>
    <t>19933</t>
  </si>
  <si>
    <t>D01303MRES</t>
  </si>
  <si>
    <t>F0010416</t>
  </si>
  <si>
    <t xml:space="preserve">D Rodriguez Researc           </t>
  </si>
  <si>
    <t>S1821</t>
  </si>
  <si>
    <t>Salesforce case# 00118481, UCLA To UCR Providing $500 research funds for participation in Professor Jolie Chea's manuscript workshop held at UCLA May 31, 2024. UCLA contact: Wendy Fujinami, wendy@asianam.ucla.edu; UCR contact: Irene Dotson, irene.dot</t>
  </si>
  <si>
    <t>A01678</t>
  </si>
  <si>
    <t>19915</t>
  </si>
  <si>
    <t>D01032GRES</t>
  </si>
  <si>
    <t>F0011857</t>
  </si>
  <si>
    <t xml:space="preserve">J. Sasser Research            </t>
  </si>
  <si>
    <t>11/21/24</t>
  </si>
  <si>
    <t>S1903</t>
  </si>
  <si>
    <t xml:space="preserve">Research funds for Dr. Jade Nasser (UCR) for Workshop on Aug. 10-18, 2024 at UCI for UCHRI Research funds for Dr. Jade Nasser (UCR) for Workshop on Aug. 10-18, 2024 at UCI for the Summer Institute in Climate Communications and Environmental Justice. </t>
  </si>
  <si>
    <t>A01055</t>
  </si>
  <si>
    <t xml:space="preserve">F:UCI Cal-Bridge              </t>
  </si>
  <si>
    <t>11/07/24</t>
  </si>
  <si>
    <t>S1824</t>
  </si>
  <si>
    <t xml:space="preserve">UCI to UCR Cal bridge UC Riverside's Math Department for scholar Ren Massey UCI Contact Sonia Chen  csonia@uci.edu                                                                                                                                        </t>
  </si>
  <si>
    <t>BC36</t>
  </si>
  <si>
    <t>A01868</t>
  </si>
  <si>
    <t>78</t>
  </si>
  <si>
    <t>D01057SAWD</t>
  </si>
  <si>
    <t>S1825</t>
  </si>
  <si>
    <t xml:space="preserve">UCI to UCR Cal bridge UC Riverside's Physics &amp; Astronomy Department for scholar Leticia RamosD01057SAWD UCI Contact Sonia Chen  csonia@uci.edu                                                                                                            </t>
  </si>
  <si>
    <t>S1826</t>
  </si>
  <si>
    <t xml:space="preserve">UCI to UCR Cal bridge UC Riverside's Physics &amp; Astronomy Department for scholar Jonathan Delgado: D01057SAWD UCI Contact Sonia Chen  csonia@uci.edu Contact: Guille Vallejo &lt;guille.vallejo@ucr.edu&gt;                                                      </t>
  </si>
  <si>
    <t>A01864</t>
  </si>
  <si>
    <t>D01053RSF2</t>
  </si>
  <si>
    <t>F0011698</t>
  </si>
  <si>
    <t xml:space="preserve">to UCR ClimChg suba           </t>
  </si>
  <si>
    <t>11/22/24</t>
  </si>
  <si>
    <t>S1915</t>
  </si>
  <si>
    <t>UCSC</t>
  </si>
  <si>
    <t xml:space="preserve">UCSC to UCR Cayuse Subaward A24-0290-S002 "Farmworker Community Health Vulnerabilities and Responses Amid Climate Change" ends 07.31.2026. **NO FINANCIAL JOURNAL - CLAIMS THROUGH REIMBURSEMENT**                                                        </t>
  </si>
  <si>
    <t>A01089</t>
  </si>
  <si>
    <t>64</t>
  </si>
  <si>
    <t>101</t>
  </si>
  <si>
    <t xml:space="preserve">SFR Funding for PV            </t>
  </si>
  <si>
    <t>S1933</t>
  </si>
  <si>
    <t xml:space="preserve">UC Riverside Supplemental Funding Request RITM0466587. COA 20565-69413-7012078-102100-721. $75,000 in SFR funding for Sweeney Granite Mountains Desert Research Center PV Replacement Cc: paige.mejia@ucr.edu UCOP Contact: citlali.morales@ucop.edu      </t>
  </si>
  <si>
    <t>A41859</t>
  </si>
  <si>
    <t>93181</t>
  </si>
  <si>
    <t>F0011731</t>
  </si>
  <si>
    <t xml:space="preserve">Receiving funds for           </t>
  </si>
  <si>
    <t>S1923</t>
  </si>
  <si>
    <t>UCD-ANR</t>
  </si>
  <si>
    <t xml:space="preserve">ITF for Wilson 93181 Receiving funds for employee efforts on survey of organic farmers to characterize their current needs, challenges and knowledge networks.                                                                                            </t>
  </si>
  <si>
    <t>A01165</t>
  </si>
  <si>
    <t xml:space="preserve">UCOP to UCR for NAG           </t>
  </si>
  <si>
    <t>11/18/24</t>
  </si>
  <si>
    <t>S1861</t>
  </si>
  <si>
    <t xml:space="preserve">UCOP to UCR for NAGPRA Support RITM0464569. COA 20565-69413-7012033-780055-721-000-0000000-000000-00000-000000-000000. UC Native American Cultural Affiliation and Repatriation policy FY24-25 Funding Support from UCOP. UCOP Contact Coreen Harada. UCR </t>
  </si>
  <si>
    <t>A01654</t>
  </si>
  <si>
    <t>514</t>
  </si>
  <si>
    <t>D01144LEAD</t>
  </si>
  <si>
    <t>24-25 Riverside UC -FUNDSWAP</t>
  </si>
  <si>
    <t>11/29/24</t>
  </si>
  <si>
    <t>S1938</t>
  </si>
  <si>
    <t>FY2024-25 1 x Lottery Funds for UC Leads at UCR To provide one-time Lottery funds for the University of California Leadership Excellence through Advanced Degrees (UC LEADS) program. UC Leads funding will total $2,000,000 per year, for three years (24</t>
  </si>
  <si>
    <t>A02516</t>
  </si>
  <si>
    <t>19939</t>
  </si>
  <si>
    <t>F0009024</t>
  </si>
  <si>
    <t xml:space="preserve">AAPI Research Proje           </t>
  </si>
  <si>
    <t>S1911</t>
  </si>
  <si>
    <t>AAPI funding allocation for Cindy C. Sangalang, PhD, MSW, Research Project Final Installment FY24 Funding from UCR AAPI to UCLA - Cindy C. Sangalang, PhD, MSW- Research Project Final Installment FY24. NO FINANCIAL JOURNAL REQUIRED FOR THESE FUNDS-THE</t>
  </si>
  <si>
    <t>A02181</t>
  </si>
  <si>
    <t>D02000A200</t>
  </si>
  <si>
    <t xml:space="preserve">FY25-FY26 AFD THRIV           </t>
  </si>
  <si>
    <t>A02517</t>
  </si>
  <si>
    <t>68</t>
  </si>
  <si>
    <t xml:space="preserve">NACOLE                        </t>
  </si>
  <si>
    <t>S1871</t>
  </si>
  <si>
    <t xml:space="preserve">To UCR for NACOLE RITM0465069. COA:  20520-69085-3081100-780055-721-000-0000000  Transfer $500 to UCR for NACOLE membership. Campus contact: Alexis Rambaud alexis.rambaud@ucr.edu. UCOP Contact: Natalie.Rios@ucop.edu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</si>
</sst>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/>
    <xf numFmtId="40" fontId="2" fillId="2" borderId="1" xfId="1" applyNumberFormat="1" applyFont="1" applyFill="1" applyBorder="1"/>
    <xf numFmtId="0" fontId="2" fillId="0" borderId="0" xfId="0" applyFont="1"/>
    <xf numFmtId="40" fontId="0" fillId="0" borderId="0" xfId="1" applyNumberFormat="1" applyFont="1"/>
    <xf numFmtId="0" fontId="0" fillId="0" borderId="0" xfId="0" quotePrefix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365ucr.sharepoint.com/teams/RPB/Shared%20Documents/General/RPB/Oracle%20Budget/Smartview%20Upload%20Backup/ITFs/FY25/05%20NOV/Journal/November%202024%20ITF%20Journal.xlsx" TargetMode="External"/><Relationship Id="rId1" Type="http://schemas.openxmlformats.org/officeDocument/2006/relationships/externalLinkPath" Target="November%202024%20ITF%20Jour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ense Claims"/>
      <sheetName val="Report For Distribution"/>
      <sheetName val="For Upload"/>
      <sheetName val="BEA Details"/>
      <sheetName val="Accounting Journal"/>
      <sheetName val="Reformatted"/>
      <sheetName val="ITF File"/>
      <sheetName val="GL File Specs and Instructions"/>
      <sheetName val="Org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BE13A-552B-4989-A307-35A87E7761A2}">
  <dimension ref="A1:Q20"/>
  <sheetViews>
    <sheetView tabSelected="1" workbookViewId="0">
      <selection activeCell="G26" sqref="G26"/>
    </sheetView>
  </sheetViews>
  <sheetFormatPr defaultRowHeight="15" x14ac:dyDescent="0.25"/>
  <cols>
    <col min="3" max="3" width="16.28515625" customWidth="1"/>
    <col min="5" max="5" width="13.28515625" customWidth="1"/>
    <col min="8" max="8" width="16" customWidth="1"/>
    <col min="9" max="9" width="11.140625" customWidth="1"/>
    <col min="10" max="10" width="12.85546875" customWidth="1"/>
    <col min="11" max="11" width="29" customWidth="1"/>
    <col min="12" max="12" width="12.28515625" style="4" customWidth="1"/>
    <col min="16" max="16" width="12.5703125" customWidth="1"/>
    <col min="17" max="17" width="245.85546875" bestFit="1" customWidth="1"/>
  </cols>
  <sheetData>
    <row r="1" spans="1:17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t="str">
        <f>VLOOKUP(D2,[1]!gtv[#Data],7,FALSE)</f>
        <v>ORG10</v>
      </c>
      <c r="B2" t="s">
        <v>17</v>
      </c>
      <c r="C2" t="s">
        <v>18</v>
      </c>
      <c r="D2" t="s">
        <v>19</v>
      </c>
      <c r="E2" t="s">
        <v>20</v>
      </c>
      <c r="F2" t="s">
        <v>21</v>
      </c>
      <c r="G2" t="s">
        <v>22</v>
      </c>
      <c r="H2" t="s">
        <v>23</v>
      </c>
      <c r="I2" t="s">
        <v>24</v>
      </c>
      <c r="J2" t="s">
        <v>25</v>
      </c>
      <c r="K2" t="s">
        <v>26</v>
      </c>
      <c r="L2" s="4">
        <v>52576</v>
      </c>
      <c r="M2" t="s">
        <v>27</v>
      </c>
      <c r="N2" t="s">
        <v>28</v>
      </c>
      <c r="O2" t="s">
        <v>29</v>
      </c>
      <c r="P2" t="s">
        <v>30</v>
      </c>
      <c r="Q2" t="s">
        <v>31</v>
      </c>
    </row>
    <row r="3" spans="1:17" x14ac:dyDescent="0.25">
      <c r="A3" t="str">
        <f>VLOOKUP(D3,[1]!gtv[#Data],7,FALSE)</f>
        <v>ORG10</v>
      </c>
      <c r="B3" t="s">
        <v>17</v>
      </c>
      <c r="C3" t="s">
        <v>18</v>
      </c>
      <c r="D3" t="s">
        <v>32</v>
      </c>
      <c r="E3" t="s">
        <v>33</v>
      </c>
      <c r="F3" t="s">
        <v>34</v>
      </c>
      <c r="G3" t="s">
        <v>22</v>
      </c>
      <c r="H3" t="s">
        <v>35</v>
      </c>
      <c r="I3" t="s">
        <v>36</v>
      </c>
      <c r="J3" t="s">
        <v>25</v>
      </c>
      <c r="K3" t="s">
        <v>37</v>
      </c>
      <c r="L3" s="4">
        <v>500</v>
      </c>
      <c r="M3" t="s">
        <v>38</v>
      </c>
      <c r="N3" t="s">
        <v>39</v>
      </c>
      <c r="O3" t="s">
        <v>29</v>
      </c>
      <c r="P3" t="s">
        <v>30</v>
      </c>
      <c r="Q3" t="s">
        <v>40</v>
      </c>
    </row>
    <row r="4" spans="1:17" x14ac:dyDescent="0.25">
      <c r="A4" t="str">
        <f>VLOOKUP(D4,[1]!gtv[#Data],7,FALSE)</f>
        <v>ORG11</v>
      </c>
      <c r="B4" t="s">
        <v>17</v>
      </c>
      <c r="C4" t="s">
        <v>18</v>
      </c>
      <c r="D4" t="s">
        <v>41</v>
      </c>
      <c r="E4" t="s">
        <v>42</v>
      </c>
      <c r="F4" t="s">
        <v>34</v>
      </c>
      <c r="G4" t="s">
        <v>22</v>
      </c>
      <c r="H4" t="s">
        <v>23</v>
      </c>
      <c r="I4" t="s">
        <v>24</v>
      </c>
      <c r="J4" t="s">
        <v>25</v>
      </c>
      <c r="K4" t="s">
        <v>43</v>
      </c>
      <c r="L4" s="4">
        <v>52000</v>
      </c>
      <c r="M4" t="s">
        <v>44</v>
      </c>
      <c r="N4" t="s">
        <v>45</v>
      </c>
      <c r="O4" t="s">
        <v>46</v>
      </c>
      <c r="P4" t="s">
        <v>30</v>
      </c>
      <c r="Q4" t="s">
        <v>47</v>
      </c>
    </row>
    <row r="5" spans="1:17" x14ac:dyDescent="0.25">
      <c r="A5" t="str">
        <f>VLOOKUP(D5,[1]!gtv[#Data],7,FALSE)</f>
        <v>ORG11</v>
      </c>
      <c r="B5" t="s">
        <v>17</v>
      </c>
      <c r="C5" t="s">
        <v>18</v>
      </c>
      <c r="D5" t="s">
        <v>48</v>
      </c>
      <c r="E5" t="s">
        <v>49</v>
      </c>
      <c r="F5" t="s">
        <v>50</v>
      </c>
      <c r="G5" t="s">
        <v>22</v>
      </c>
      <c r="H5" t="s">
        <v>51</v>
      </c>
      <c r="I5" t="s">
        <v>24</v>
      </c>
      <c r="J5" t="s">
        <v>25</v>
      </c>
      <c r="K5" t="s">
        <v>52</v>
      </c>
      <c r="L5" s="4">
        <v>549785</v>
      </c>
      <c r="M5" t="s">
        <v>53</v>
      </c>
      <c r="N5" t="s">
        <v>54</v>
      </c>
      <c r="O5" t="s">
        <v>29</v>
      </c>
      <c r="P5" t="s">
        <v>30</v>
      </c>
      <c r="Q5" t="s">
        <v>55</v>
      </c>
    </row>
    <row r="6" spans="1:17" x14ac:dyDescent="0.25">
      <c r="A6" t="str">
        <f>VLOOKUP(D6,[1]!gtv[#Data],7,FALSE)</f>
        <v>ORG11</v>
      </c>
      <c r="B6" t="s">
        <v>17</v>
      </c>
      <c r="C6" t="s">
        <v>18</v>
      </c>
      <c r="D6" t="s">
        <v>56</v>
      </c>
      <c r="E6" t="s">
        <v>33</v>
      </c>
      <c r="F6" t="s">
        <v>34</v>
      </c>
      <c r="G6" t="s">
        <v>22</v>
      </c>
      <c r="H6" t="s">
        <v>23</v>
      </c>
      <c r="I6" t="s">
        <v>24</v>
      </c>
      <c r="J6" t="s">
        <v>25</v>
      </c>
      <c r="K6" t="s">
        <v>57</v>
      </c>
      <c r="L6" s="4">
        <v>1000</v>
      </c>
      <c r="M6" t="s">
        <v>58</v>
      </c>
      <c r="N6" t="s">
        <v>59</v>
      </c>
      <c r="O6" t="s">
        <v>29</v>
      </c>
      <c r="P6" t="s">
        <v>30</v>
      </c>
      <c r="Q6" t="s">
        <v>60</v>
      </c>
    </row>
    <row r="7" spans="1:17" x14ac:dyDescent="0.25">
      <c r="A7" t="str">
        <f>VLOOKUP(D7,[1]!gtv[#Data],7,FALSE)</f>
        <v>ORG12</v>
      </c>
      <c r="B7" t="s">
        <v>17</v>
      </c>
      <c r="C7" t="s">
        <v>18</v>
      </c>
      <c r="D7" t="s">
        <v>61</v>
      </c>
      <c r="E7" t="s">
        <v>33</v>
      </c>
      <c r="F7" t="s">
        <v>34</v>
      </c>
      <c r="G7" t="s">
        <v>22</v>
      </c>
      <c r="H7" t="s">
        <v>23</v>
      </c>
      <c r="I7" t="s">
        <v>24</v>
      </c>
      <c r="J7" t="s">
        <v>25</v>
      </c>
      <c r="K7" t="s">
        <v>62</v>
      </c>
      <c r="L7" s="4">
        <v>30000</v>
      </c>
      <c r="M7" t="s">
        <v>63</v>
      </c>
      <c r="N7" t="s">
        <v>64</v>
      </c>
      <c r="O7" t="s">
        <v>65</v>
      </c>
      <c r="P7" t="s">
        <v>30</v>
      </c>
      <c r="Q7" t="s">
        <v>66</v>
      </c>
    </row>
    <row r="8" spans="1:17" x14ac:dyDescent="0.25">
      <c r="A8" t="str">
        <f>VLOOKUP(D8,[1]!gtv[#Data],7,FALSE)</f>
        <v>ORG12</v>
      </c>
      <c r="B8" t="s">
        <v>17</v>
      </c>
      <c r="C8" t="s">
        <v>18</v>
      </c>
      <c r="D8" t="s">
        <v>67</v>
      </c>
      <c r="E8" t="s">
        <v>68</v>
      </c>
      <c r="F8" t="s">
        <v>21</v>
      </c>
      <c r="G8" t="s">
        <v>22</v>
      </c>
      <c r="H8" t="s">
        <v>69</v>
      </c>
      <c r="I8" t="s">
        <v>70</v>
      </c>
      <c r="J8" t="s">
        <v>25</v>
      </c>
      <c r="K8" t="s">
        <v>71</v>
      </c>
      <c r="L8" s="4">
        <v>500</v>
      </c>
      <c r="M8" t="s">
        <v>44</v>
      </c>
      <c r="N8" t="s">
        <v>72</v>
      </c>
      <c r="O8" t="s">
        <v>46</v>
      </c>
      <c r="P8" t="s">
        <v>30</v>
      </c>
      <c r="Q8" t="s">
        <v>73</v>
      </c>
    </row>
    <row r="9" spans="1:17" x14ac:dyDescent="0.25">
      <c r="A9" t="str">
        <f>VLOOKUP(D9,[1]!gtv[#Data],7,FALSE)</f>
        <v>ORG12</v>
      </c>
      <c r="B9" t="s">
        <v>17</v>
      </c>
      <c r="C9" t="s">
        <v>18</v>
      </c>
      <c r="D9" t="s">
        <v>74</v>
      </c>
      <c r="E9" t="s">
        <v>75</v>
      </c>
      <c r="F9" t="s">
        <v>34</v>
      </c>
      <c r="G9" t="s">
        <v>22</v>
      </c>
      <c r="H9" t="s">
        <v>76</v>
      </c>
      <c r="I9" t="s">
        <v>77</v>
      </c>
      <c r="J9" t="s">
        <v>25</v>
      </c>
      <c r="K9" t="s">
        <v>78</v>
      </c>
      <c r="L9" s="4">
        <v>1000</v>
      </c>
      <c r="M9" t="s">
        <v>79</v>
      </c>
      <c r="N9" t="s">
        <v>80</v>
      </c>
      <c r="O9" t="s">
        <v>65</v>
      </c>
      <c r="P9" t="s">
        <v>30</v>
      </c>
      <c r="Q9" t="s">
        <v>81</v>
      </c>
    </row>
    <row r="10" spans="1:17" x14ac:dyDescent="0.25">
      <c r="A10" t="str">
        <f>VLOOKUP(D10,[1]!gtv[#Data],7,FALSE)</f>
        <v>ORG14</v>
      </c>
      <c r="B10" t="s">
        <v>17</v>
      </c>
      <c r="C10" t="s">
        <v>18</v>
      </c>
      <c r="D10" t="s">
        <v>82</v>
      </c>
      <c r="E10" t="s">
        <v>49</v>
      </c>
      <c r="F10" t="s">
        <v>21</v>
      </c>
      <c r="G10" t="s">
        <v>22</v>
      </c>
      <c r="H10" t="s">
        <v>23</v>
      </c>
      <c r="I10" t="s">
        <v>24</v>
      </c>
      <c r="J10" t="s">
        <v>25</v>
      </c>
      <c r="K10" t="s">
        <v>83</v>
      </c>
      <c r="L10" s="4">
        <v>40000</v>
      </c>
      <c r="M10" t="s">
        <v>84</v>
      </c>
      <c r="N10" t="s">
        <v>85</v>
      </c>
      <c r="O10" t="s">
        <v>65</v>
      </c>
      <c r="P10" t="s">
        <v>30</v>
      </c>
      <c r="Q10" t="s">
        <v>86</v>
      </c>
    </row>
    <row r="11" spans="1:17" x14ac:dyDescent="0.25">
      <c r="A11" t="str">
        <f>VLOOKUP(D11,[1]!gtv[#Data],7,FALSE)</f>
        <v>ORG14</v>
      </c>
      <c r="B11" t="s">
        <v>17</v>
      </c>
      <c r="C11" t="s">
        <v>87</v>
      </c>
      <c r="D11" t="s">
        <v>88</v>
      </c>
      <c r="E11" t="s">
        <v>49</v>
      </c>
      <c r="F11" t="s">
        <v>89</v>
      </c>
      <c r="G11" t="s">
        <v>22</v>
      </c>
      <c r="H11" t="s">
        <v>90</v>
      </c>
      <c r="I11" t="s">
        <v>24</v>
      </c>
      <c r="J11" t="s">
        <v>25</v>
      </c>
      <c r="K11" t="s">
        <v>83</v>
      </c>
      <c r="L11" s="4">
        <v>40000</v>
      </c>
      <c r="M11" t="s">
        <v>84</v>
      </c>
      <c r="N11" t="s">
        <v>91</v>
      </c>
      <c r="O11" t="s">
        <v>65</v>
      </c>
      <c r="P11" t="s">
        <v>30</v>
      </c>
      <c r="Q11" t="s">
        <v>92</v>
      </c>
    </row>
    <row r="12" spans="1:17" x14ac:dyDescent="0.25">
      <c r="A12" t="str">
        <f>VLOOKUP(D12,[1]!gtv[#Data],7,FALSE)</f>
        <v>ORG14</v>
      </c>
      <c r="B12" t="s">
        <v>17</v>
      </c>
      <c r="C12" t="s">
        <v>87</v>
      </c>
      <c r="D12" t="s">
        <v>88</v>
      </c>
      <c r="E12" t="s">
        <v>49</v>
      </c>
      <c r="F12" t="s">
        <v>89</v>
      </c>
      <c r="G12" t="s">
        <v>22</v>
      </c>
      <c r="H12" t="s">
        <v>90</v>
      </c>
      <c r="I12" t="s">
        <v>24</v>
      </c>
      <c r="J12" t="s">
        <v>25</v>
      </c>
      <c r="K12" t="s">
        <v>83</v>
      </c>
      <c r="L12" s="4">
        <v>40000</v>
      </c>
      <c r="M12" t="s">
        <v>84</v>
      </c>
      <c r="N12" t="s">
        <v>93</v>
      </c>
      <c r="O12" t="s">
        <v>65</v>
      </c>
      <c r="P12" t="s">
        <v>30</v>
      </c>
      <c r="Q12" t="s">
        <v>94</v>
      </c>
    </row>
    <row r="13" spans="1:17" x14ac:dyDescent="0.25">
      <c r="A13" t="str">
        <f>VLOOKUP(D13,[1]!gtv[#Data],7,FALSE)</f>
        <v>ORG14</v>
      </c>
      <c r="B13" t="s">
        <v>17</v>
      </c>
      <c r="C13" t="s">
        <v>18</v>
      </c>
      <c r="D13" t="s">
        <v>95</v>
      </c>
      <c r="E13" t="s">
        <v>75</v>
      </c>
      <c r="F13" t="s">
        <v>34</v>
      </c>
      <c r="G13" t="s">
        <v>22</v>
      </c>
      <c r="H13" t="s">
        <v>96</v>
      </c>
      <c r="I13" t="s">
        <v>97</v>
      </c>
      <c r="J13" t="s">
        <v>25</v>
      </c>
      <c r="K13" t="s">
        <v>98</v>
      </c>
      <c r="L13" s="4">
        <v>21892</v>
      </c>
      <c r="M13" t="s">
        <v>99</v>
      </c>
      <c r="N13" t="s">
        <v>100</v>
      </c>
      <c r="O13" t="s">
        <v>101</v>
      </c>
      <c r="P13" t="s">
        <v>30</v>
      </c>
      <c r="Q13" t="s">
        <v>102</v>
      </c>
    </row>
    <row r="14" spans="1:17" x14ac:dyDescent="0.25">
      <c r="A14" t="str">
        <f>VLOOKUP(D14,[1]!gtv[#Data],7,FALSE)</f>
        <v>ORG14</v>
      </c>
      <c r="B14" t="s">
        <v>17</v>
      </c>
      <c r="C14" t="s">
        <v>18</v>
      </c>
      <c r="D14" t="s">
        <v>103</v>
      </c>
      <c r="E14" s="5" t="s">
        <v>33</v>
      </c>
      <c r="F14" t="s">
        <v>104</v>
      </c>
      <c r="G14" t="s">
        <v>105</v>
      </c>
      <c r="H14" t="s">
        <v>23</v>
      </c>
      <c r="I14" t="s">
        <v>24</v>
      </c>
      <c r="J14" t="s">
        <v>25</v>
      </c>
      <c r="K14" t="s">
        <v>106</v>
      </c>
      <c r="L14" s="4">
        <v>75000</v>
      </c>
      <c r="M14" t="s">
        <v>58</v>
      </c>
      <c r="N14" t="s">
        <v>107</v>
      </c>
      <c r="O14" t="s">
        <v>29</v>
      </c>
      <c r="P14" t="s">
        <v>30</v>
      </c>
      <c r="Q14" t="s">
        <v>108</v>
      </c>
    </row>
    <row r="15" spans="1:17" x14ac:dyDescent="0.25">
      <c r="A15" t="str">
        <f>VLOOKUP(D15,[1]!gtv[#Data],7,FALSE)</f>
        <v>ORG14</v>
      </c>
      <c r="B15" t="s">
        <v>17</v>
      </c>
      <c r="C15" t="s">
        <v>18</v>
      </c>
      <c r="D15" t="s">
        <v>109</v>
      </c>
      <c r="E15" t="s">
        <v>110</v>
      </c>
      <c r="F15" t="s">
        <v>34</v>
      </c>
      <c r="G15" t="s">
        <v>22</v>
      </c>
      <c r="H15" t="s">
        <v>23</v>
      </c>
      <c r="I15" t="s">
        <v>111</v>
      </c>
      <c r="J15" t="s">
        <v>25</v>
      </c>
      <c r="K15" t="s">
        <v>112</v>
      </c>
      <c r="L15" s="4">
        <v>36945.120000000003</v>
      </c>
      <c r="M15" t="s">
        <v>58</v>
      </c>
      <c r="N15" t="s">
        <v>113</v>
      </c>
      <c r="O15" t="s">
        <v>114</v>
      </c>
      <c r="P15" t="s">
        <v>30</v>
      </c>
      <c r="Q15" t="s">
        <v>115</v>
      </c>
    </row>
    <row r="16" spans="1:17" x14ac:dyDescent="0.25">
      <c r="A16" t="str">
        <f>VLOOKUP(D16,[1]!gtv[#Data],7,FALSE)</f>
        <v>ORG16</v>
      </c>
      <c r="B16" t="s">
        <v>17</v>
      </c>
      <c r="C16" t="s">
        <v>18</v>
      </c>
      <c r="D16" t="s">
        <v>116</v>
      </c>
      <c r="E16" t="s">
        <v>33</v>
      </c>
      <c r="F16" t="s">
        <v>50</v>
      </c>
      <c r="G16" t="s">
        <v>22</v>
      </c>
      <c r="H16" t="s">
        <v>23</v>
      </c>
      <c r="I16" t="s">
        <v>24</v>
      </c>
      <c r="J16" t="s">
        <v>25</v>
      </c>
      <c r="K16" t="s">
        <v>117</v>
      </c>
      <c r="L16" s="4">
        <v>191250</v>
      </c>
      <c r="M16" t="s">
        <v>118</v>
      </c>
      <c r="N16" t="s">
        <v>119</v>
      </c>
      <c r="O16" t="s">
        <v>29</v>
      </c>
      <c r="P16" t="s">
        <v>30</v>
      </c>
      <c r="Q16" t="s">
        <v>120</v>
      </c>
    </row>
    <row r="17" spans="1:17" x14ac:dyDescent="0.25">
      <c r="A17" t="str">
        <f>VLOOKUP(D17,[1]!gtv[#Data],7,FALSE)</f>
        <v>ORG22</v>
      </c>
      <c r="B17" t="s">
        <v>17</v>
      </c>
      <c r="C17" t="s">
        <v>18</v>
      </c>
      <c r="D17" t="s">
        <v>121</v>
      </c>
      <c r="E17" t="s">
        <v>49</v>
      </c>
      <c r="F17" t="s">
        <v>50</v>
      </c>
      <c r="G17" t="s">
        <v>122</v>
      </c>
      <c r="H17" t="s">
        <v>123</v>
      </c>
      <c r="I17" t="s">
        <v>24</v>
      </c>
      <c r="J17" t="s">
        <v>25</v>
      </c>
      <c r="K17" t="s">
        <v>124</v>
      </c>
      <c r="L17" s="4">
        <v>20000</v>
      </c>
      <c r="M17" t="s">
        <v>125</v>
      </c>
      <c r="N17" t="s">
        <v>126</v>
      </c>
      <c r="O17" t="s">
        <v>29</v>
      </c>
      <c r="P17" t="s">
        <v>30</v>
      </c>
      <c r="Q17" t="s">
        <v>127</v>
      </c>
    </row>
    <row r="18" spans="1:17" x14ac:dyDescent="0.25">
      <c r="A18" t="str">
        <f>VLOOKUP(D18,[1]!gtv[#Data],7,FALSE)</f>
        <v>ORG37</v>
      </c>
      <c r="B18" t="s">
        <v>17</v>
      </c>
      <c r="C18" t="s">
        <v>18</v>
      </c>
      <c r="D18" t="s">
        <v>128</v>
      </c>
      <c r="E18" t="s">
        <v>129</v>
      </c>
      <c r="F18" t="s">
        <v>34</v>
      </c>
      <c r="G18" t="s">
        <v>22</v>
      </c>
      <c r="H18" t="s">
        <v>23</v>
      </c>
      <c r="I18" t="s">
        <v>130</v>
      </c>
      <c r="J18" t="s">
        <v>25</v>
      </c>
      <c r="K18" t="s">
        <v>131</v>
      </c>
      <c r="L18" s="4">
        <v>-20272</v>
      </c>
      <c r="M18" t="s">
        <v>99</v>
      </c>
      <c r="N18" t="s">
        <v>132</v>
      </c>
      <c r="O18" t="s">
        <v>46</v>
      </c>
      <c r="P18" t="s">
        <v>30</v>
      </c>
      <c r="Q18" t="s">
        <v>133</v>
      </c>
    </row>
    <row r="19" spans="1:17" x14ac:dyDescent="0.25">
      <c r="A19" t="str">
        <f>VLOOKUP(D19,[1]!gtv[#Data],7,FALSE)</f>
        <v>ORG40</v>
      </c>
      <c r="B19" t="s">
        <v>17</v>
      </c>
      <c r="C19" t="s">
        <v>18</v>
      </c>
      <c r="D19" t="s">
        <v>134</v>
      </c>
      <c r="E19" t="s">
        <v>49</v>
      </c>
      <c r="F19" t="s">
        <v>50</v>
      </c>
      <c r="G19" t="s">
        <v>22</v>
      </c>
      <c r="H19" t="s">
        <v>135</v>
      </c>
      <c r="I19" t="s">
        <v>24</v>
      </c>
      <c r="J19" t="s">
        <v>25</v>
      </c>
      <c r="K19" t="s">
        <v>136</v>
      </c>
      <c r="L19" s="4">
        <v>550000</v>
      </c>
      <c r="M19" t="s">
        <v>53</v>
      </c>
      <c r="N19" t="s">
        <v>54</v>
      </c>
      <c r="O19" t="s">
        <v>29</v>
      </c>
      <c r="P19" t="s">
        <v>30</v>
      </c>
      <c r="Q19" t="s">
        <v>55</v>
      </c>
    </row>
    <row r="20" spans="1:17" x14ac:dyDescent="0.25">
      <c r="A20" t="str">
        <f>VLOOKUP(D20,[1]!gtv[#Data],7,FALSE)</f>
        <v>ORG42</v>
      </c>
      <c r="B20" t="s">
        <v>17</v>
      </c>
      <c r="C20" t="s">
        <v>18</v>
      </c>
      <c r="D20" t="s">
        <v>137</v>
      </c>
      <c r="E20" t="s">
        <v>33</v>
      </c>
      <c r="F20" t="s">
        <v>138</v>
      </c>
      <c r="G20" t="s">
        <v>22</v>
      </c>
      <c r="H20" t="s">
        <v>23</v>
      </c>
      <c r="I20" t="s">
        <v>24</v>
      </c>
      <c r="J20" t="s">
        <v>25</v>
      </c>
      <c r="K20" t="s">
        <v>139</v>
      </c>
      <c r="L20" s="4">
        <v>500</v>
      </c>
      <c r="M20" t="s">
        <v>118</v>
      </c>
      <c r="N20" t="s">
        <v>140</v>
      </c>
      <c r="O20" t="s">
        <v>29</v>
      </c>
      <c r="P20" t="s">
        <v>30</v>
      </c>
      <c r="Q20" t="s">
        <v>141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For Distribution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Valencia</dc:creator>
  <cp:lastModifiedBy>Jesus Valencia</cp:lastModifiedBy>
  <dcterms:created xsi:type="dcterms:W3CDTF">2024-12-11T17:13:10Z</dcterms:created>
  <dcterms:modified xsi:type="dcterms:W3CDTF">2024-12-11T17:14:14Z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